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xr:revisionPtr revIDLastSave="0" documentId="13_ncr:1_{EC301C90-31BF-4C5F-B8DE-7937013B955A}" xr6:coauthVersionLast="47" xr6:coauthVersionMax="47" xr10:uidLastSave="{00000000-0000-0000-0000-000000000000}"/>
  <bookViews>
    <workbookView xWindow="-120" yWindow="-120" windowWidth="29040" windowHeight="15720" xr2:uid="{00000000-000D-0000-FFFF-FFFF00000000}"/>
  </bookViews>
  <sheets>
    <sheet name="GOPACom" sheetId="1" r:id="rId1"/>
    <sheet name="Comparativa 2" sheetId="2" state="hidden" r:id="rId2"/>
  </sheets>
  <definedNames>
    <definedName name="_xlnm._FilterDatabase" localSheetId="1" hidden="1">'Comparativa 2'!$A$1:$G$363</definedName>
    <definedName name="_xlnm._FilterDatabase" localSheetId="0" hidden="1">GOPACom!$A$1:$G$279</definedName>
    <definedName name="_xlnm.Print_Area" localSheetId="1">'Comparativa 2'!$A$1:$G$363</definedName>
    <definedName name="_xlnm.Print_Area" localSheetId="0">GOPACom!$A$1:$F$279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8" i="1" l="1"/>
  <c r="F95" i="1"/>
  <c r="F83" i="1"/>
  <c r="F223" i="1"/>
  <c r="F224" i="1"/>
  <c r="F80" i="1"/>
  <c r="F79" i="1"/>
  <c r="F78" i="1"/>
  <c r="F77" i="1"/>
  <c r="F76" i="1"/>
  <c r="F55" i="1"/>
  <c r="F54" i="1"/>
  <c r="F53" i="1"/>
  <c r="F36" i="1"/>
  <c r="F35" i="1"/>
  <c r="F34" i="1"/>
  <c r="F25" i="1"/>
  <c r="F24" i="1"/>
  <c r="F23" i="1"/>
  <c r="F15" i="1"/>
  <c r="F259" i="1" l="1"/>
  <c r="F142" i="1"/>
  <c r="F141" i="1"/>
  <c r="F139" i="1"/>
  <c r="F140" i="1"/>
  <c r="F222" i="1" l="1"/>
  <c r="F226" i="1" l="1"/>
  <c r="F73" i="1" l="1"/>
  <c r="G12" i="2" l="1"/>
  <c r="G13" i="2"/>
  <c r="G14" i="2"/>
  <c r="G15" i="2"/>
  <c r="G23" i="2" s="1"/>
  <c r="G16" i="2"/>
  <c r="G17" i="2"/>
  <c r="G18" i="2"/>
  <c r="G19" i="2"/>
  <c r="G20" i="2"/>
  <c r="G21" i="2"/>
  <c r="G22" i="2"/>
  <c r="G30" i="2"/>
  <c r="G31" i="2"/>
  <c r="G32" i="2"/>
  <c r="G33" i="2"/>
  <c r="G34" i="2"/>
  <c r="G35" i="2"/>
  <c r="G36" i="2"/>
  <c r="G37" i="2"/>
  <c r="G38" i="2"/>
  <c r="G39" i="2"/>
  <c r="G40" i="2"/>
  <c r="G41" i="2"/>
  <c r="G48" i="2"/>
  <c r="G49" i="2"/>
  <c r="G50" i="2"/>
  <c r="G51" i="2"/>
  <c r="G52" i="2"/>
  <c r="G53" i="2"/>
  <c r="G54" i="2"/>
  <c r="G55" i="2"/>
  <c r="G56" i="2"/>
  <c r="G57" i="2"/>
  <c r="G58" i="2"/>
  <c r="G59" i="2"/>
  <c r="G60" i="2"/>
  <c r="G61" i="2"/>
  <c r="G62" i="2"/>
  <c r="G63" i="2"/>
  <c r="G64" i="2"/>
  <c r="G71" i="2"/>
  <c r="G72" i="2"/>
  <c r="G73" i="2"/>
  <c r="G74" i="2"/>
  <c r="G75" i="2"/>
  <c r="G76" i="2"/>
  <c r="G77" i="2"/>
  <c r="G78" i="2"/>
  <c r="G79" i="2"/>
  <c r="G80" i="2"/>
  <c r="G81" i="2"/>
  <c r="G82" i="2"/>
  <c r="G83" i="2"/>
  <c r="G84" i="2"/>
  <c r="G85" i="2"/>
  <c r="G86" i="2"/>
  <c r="G87" i="2"/>
  <c r="G88" i="2"/>
  <c r="G89" i="2"/>
  <c r="G94" i="2"/>
  <c r="G95" i="2"/>
  <c r="G96" i="2"/>
  <c r="G97" i="2"/>
  <c r="G98" i="2"/>
  <c r="G99" i="2"/>
  <c r="G100" i="2"/>
  <c r="G101" i="2"/>
  <c r="G102" i="2"/>
  <c r="G103" i="2"/>
  <c r="G104" i="2"/>
  <c r="G105" i="2"/>
  <c r="G106" i="2"/>
  <c r="G107" i="2"/>
  <c r="G108" i="2"/>
  <c r="G118" i="2"/>
  <c r="G119" i="2"/>
  <c r="G120" i="2" s="1"/>
  <c r="G124" i="2"/>
  <c r="G125" i="2"/>
  <c r="G126" i="2"/>
  <c r="G127" i="2"/>
  <c r="G128" i="2"/>
  <c r="G133" i="2"/>
  <c r="G134" i="2"/>
  <c r="G135" i="2"/>
  <c r="G136" i="2"/>
  <c r="G137" i="2"/>
  <c r="G142" i="2"/>
  <c r="G143" i="2"/>
  <c r="G148" i="2"/>
  <c r="G149" i="2"/>
  <c r="G150" i="2"/>
  <c r="G151" i="2"/>
  <c r="G152" i="2"/>
  <c r="G153" i="2"/>
  <c r="G154" i="2"/>
  <c r="G159" i="2"/>
  <c r="G160" i="2"/>
  <c r="G165" i="2"/>
  <c r="G166" i="2"/>
  <c r="G171" i="2"/>
  <c r="G172" i="2"/>
  <c r="G173" i="2"/>
  <c r="G174" i="2"/>
  <c r="G175" i="2"/>
  <c r="G180" i="2"/>
  <c r="G181" i="2"/>
  <c r="G182" i="2"/>
  <c r="G183" i="2"/>
  <c r="G188" i="2"/>
  <c r="G189" i="2"/>
  <c r="G190" i="2"/>
  <c r="G195" i="2"/>
  <c r="G196" i="2" s="1"/>
  <c r="G200" i="2"/>
  <c r="G201" i="2"/>
  <c r="G205" i="2"/>
  <c r="G206" i="2"/>
  <c r="G207" i="2"/>
  <c r="G213" i="2"/>
  <c r="G214" i="2"/>
  <c r="G215" i="2"/>
  <c r="G216" i="2"/>
  <c r="G217" i="2"/>
  <c r="G218" i="2"/>
  <c r="G219" i="2"/>
  <c r="G220" i="2"/>
  <c r="G221"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7" i="2"/>
  <c r="G338" i="2"/>
  <c r="G339" i="2"/>
  <c r="G340" i="2"/>
  <c r="G349" i="2"/>
  <c r="G350" i="2"/>
  <c r="G351" i="2"/>
  <c r="G352" i="2"/>
  <c r="G353" i="2"/>
  <c r="G354" i="2"/>
  <c r="F196" i="1"/>
  <c r="F195" i="1"/>
  <c r="F150" i="1"/>
  <c r="F149" i="1"/>
  <c r="G144" i="2" l="1"/>
  <c r="G184" i="2"/>
  <c r="G167" i="2"/>
  <c r="G138" i="2"/>
  <c r="G65" i="2"/>
  <c r="G191" i="2"/>
  <c r="G161" i="2"/>
  <c r="G222" i="2"/>
  <c r="G42" i="2"/>
  <c r="G355" i="2"/>
  <c r="G333" i="2"/>
  <c r="G272" i="2"/>
  <c r="G208" i="2"/>
  <c r="G176" i="2"/>
  <c r="G155" i="2"/>
  <c r="G341" i="2"/>
  <c r="G129" i="2"/>
  <c r="G109" i="2"/>
  <c r="G90" i="2"/>
  <c r="G111" i="2"/>
  <c r="F270" i="1"/>
  <c r="F269" i="1"/>
  <c r="F268" i="1"/>
  <c r="F267" i="1"/>
  <c r="F266" i="1"/>
  <c r="F265" i="1"/>
  <c r="F256" i="1"/>
  <c r="F255" i="1"/>
  <c r="F254" i="1"/>
  <c r="F249" i="1"/>
  <c r="F248" i="1"/>
  <c r="F247" i="1"/>
  <c r="F246" i="1"/>
  <c r="F245" i="1"/>
  <c r="F244" i="1"/>
  <c r="F243" i="1"/>
  <c r="F242" i="1"/>
  <c r="F241" i="1"/>
  <c r="F240" i="1"/>
  <c r="F239" i="1"/>
  <c r="F238" i="1"/>
  <c r="F237" i="1"/>
  <c r="F236" i="1"/>
  <c r="F235" i="1"/>
  <c r="F234" i="1"/>
  <c r="F233" i="1"/>
  <c r="F232" i="1"/>
  <c r="F231" i="1"/>
  <c r="F230" i="1"/>
  <c r="F229" i="1"/>
  <c r="F228" i="1"/>
  <c r="F227" i="1"/>
  <c r="F225" i="1"/>
  <c r="F221" i="1"/>
  <c r="F220" i="1"/>
  <c r="F219" i="1"/>
  <c r="F218" i="1"/>
  <c r="F217" i="1"/>
  <c r="F216" i="1"/>
  <c r="F215" i="1"/>
  <c r="F214" i="1"/>
  <c r="F213" i="1"/>
  <c r="F212" i="1"/>
  <c r="F211" i="1"/>
  <c r="F210" i="1"/>
  <c r="F209" i="1"/>
  <c r="F208" i="1"/>
  <c r="F207" i="1"/>
  <c r="F206" i="1"/>
  <c r="F205" i="1"/>
  <c r="F204" i="1"/>
  <c r="F203" i="1"/>
  <c r="F202"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48" i="1"/>
  <c r="F147" i="1"/>
  <c r="F138" i="1"/>
  <c r="F137" i="1"/>
  <c r="F136" i="1"/>
  <c r="F135" i="1"/>
  <c r="F128" i="1"/>
  <c r="F129" i="1" s="1"/>
  <c r="F123" i="1"/>
  <c r="F124" i="1" s="1"/>
  <c r="F94" i="1"/>
  <c r="F93" i="1"/>
  <c r="F92" i="1"/>
  <c r="F91" i="1"/>
  <c r="F90" i="1"/>
  <c r="F89" i="1"/>
  <c r="F88" i="1"/>
  <c r="F117" i="1"/>
  <c r="F116" i="1"/>
  <c r="F114" i="1"/>
  <c r="F113" i="1"/>
  <c r="F112" i="1"/>
  <c r="F107" i="1"/>
  <c r="F106" i="1"/>
  <c r="F105" i="1"/>
  <c r="F100" i="1"/>
  <c r="F99" i="1"/>
  <c r="F75" i="1"/>
  <c r="F74" i="1"/>
  <c r="F72" i="1"/>
  <c r="F71" i="1"/>
  <c r="F70" i="1"/>
  <c r="F69" i="1"/>
  <c r="F68" i="1"/>
  <c r="F67" i="1"/>
  <c r="F66" i="1"/>
  <c r="F65" i="1"/>
  <c r="F60" i="1"/>
  <c r="F59" i="1"/>
  <c r="F58" i="1"/>
  <c r="F57" i="1"/>
  <c r="F56" i="1"/>
  <c r="F52" i="1"/>
  <c r="F51" i="1"/>
  <c r="F50" i="1"/>
  <c r="F49" i="1"/>
  <c r="F48" i="1"/>
  <c r="F47" i="1"/>
  <c r="F39" i="1"/>
  <c r="F38" i="1"/>
  <c r="F37" i="1"/>
  <c r="F33" i="1"/>
  <c r="F22" i="1"/>
  <c r="F21" i="1"/>
  <c r="F20" i="1"/>
  <c r="F19" i="1"/>
  <c r="F18" i="1"/>
  <c r="F17" i="1"/>
  <c r="F16" i="1"/>
  <c r="F14" i="1"/>
  <c r="F13" i="1"/>
  <c r="F12" i="1"/>
  <c r="F250" i="1" l="1"/>
  <c r="F40" i="1"/>
  <c r="F26" i="1"/>
  <c r="F197" i="1"/>
  <c r="F143" i="1"/>
  <c r="F257" i="1"/>
  <c r="G343" i="2"/>
  <c r="G363" i="2" s="1"/>
  <c r="F81" i="1"/>
  <c r="F101" i="1"/>
  <c r="F108" i="1"/>
  <c r="F271" i="1"/>
  <c r="F279" i="1" s="1"/>
  <c r="F61" i="1"/>
</calcChain>
</file>

<file path=xl/sharedStrings.xml><?xml version="1.0" encoding="utf-8"?>
<sst xmlns="http://schemas.openxmlformats.org/spreadsheetml/2006/main" count="1175" uniqueCount="436">
  <si>
    <t>Price schedule (non-exhaustive list)</t>
  </si>
  <si>
    <t>A - Consultancy and support services (daily rates per type of task described below)</t>
  </si>
  <si>
    <t>A1 - Sector 1</t>
  </si>
  <si>
    <t>Description</t>
  </si>
  <si>
    <t>Unit</t>
  </si>
  <si>
    <t xml:space="preserve">Price in € </t>
  </si>
  <si>
    <t>Weighting</t>
  </si>
  <si>
    <t xml:space="preserve">TOTAL in € </t>
  </si>
  <si>
    <t>Lead Project Manager</t>
  </si>
  <si>
    <t>Day</t>
  </si>
  <si>
    <t>Communication Strategist</t>
  </si>
  <si>
    <t>Senior Content Developer</t>
  </si>
  <si>
    <t xml:space="preserve">Senior Communication expert </t>
  </si>
  <si>
    <t xml:space="preserve">Communication specialist </t>
  </si>
  <si>
    <t xml:space="preserve">Junior Communication expert </t>
  </si>
  <si>
    <t>Legal consultant</t>
  </si>
  <si>
    <t>Assistant/technical support/secretary</t>
  </si>
  <si>
    <t>Assistant/technical support/secretary _ Implant (based in UfM HQ)***</t>
  </si>
  <si>
    <t>* Maximum price per Item 7 is 235.00€ per Day</t>
  </si>
  <si>
    <t xml:space="preserve">Subtotal A1 </t>
  </si>
  <si>
    <t>** Maximum price per Item 8 is 130.00€ per Day</t>
  </si>
  <si>
    <t>** Maximum price per Item 11 is 100.00€ per Day</t>
  </si>
  <si>
    <t>A2 - Sector 2</t>
  </si>
  <si>
    <t>Public Affairs Strategist</t>
  </si>
  <si>
    <t>Public Affairs Senior expert AR (Maghreb)</t>
  </si>
  <si>
    <t>Public Affairs Senior expert AR (Mashreq)</t>
  </si>
  <si>
    <t>Public Affairs Senior expert (France)</t>
  </si>
  <si>
    <t>Public Affairs Senior expert (EU/Brussels Public)</t>
  </si>
  <si>
    <t>Public Affairs Senior expert (Spain)</t>
  </si>
  <si>
    <t>Public Affairs Senior (other UfM countries)</t>
  </si>
  <si>
    <t>Database management specialist</t>
  </si>
  <si>
    <t>Database junior expert</t>
  </si>
  <si>
    <t>Database managenent specialist (Implant in UfM HQ)*</t>
  </si>
  <si>
    <t>Database junior expert (Implant in UfM HQ)**</t>
  </si>
  <si>
    <t>* Maximum price per Item 22 is 235.00€ per Day</t>
  </si>
  <si>
    <t>Subtotal A2</t>
  </si>
  <si>
    <t>** Maximum price per Item 23 is 130.00€ per Day</t>
  </si>
  <si>
    <t>A3 - Sector 3</t>
  </si>
  <si>
    <t>Media Relations Strategist</t>
  </si>
  <si>
    <t>Media relations Senior expert (France)</t>
  </si>
  <si>
    <t>Media relations Senior expert (Spain)</t>
  </si>
  <si>
    <t>Media relations Senior (other UfM countries)</t>
  </si>
  <si>
    <t xml:space="preserve">Media relations Specialist </t>
  </si>
  <si>
    <t xml:space="preserve">Media relations Junior expert </t>
  </si>
  <si>
    <t>Media relations Specialist expert (Implant in UfM HQ)*</t>
  </si>
  <si>
    <t>Media relations Junior expert (Implant in UfM HQ)**</t>
  </si>
  <si>
    <t>Senior content developer/editor</t>
  </si>
  <si>
    <t>Media buyer</t>
  </si>
  <si>
    <t>Desk researcher</t>
  </si>
  <si>
    <t>Media trainer</t>
  </si>
  <si>
    <t>* Maximum price per Item 35 is 235.00€ per Day</t>
  </si>
  <si>
    <t>Subtotal A3</t>
  </si>
  <si>
    <t>** Maximum price per Item 36 is 130.00€ per Day</t>
  </si>
  <si>
    <t>A4 - Sector 4</t>
  </si>
  <si>
    <t>Digital and Social Media Strategist</t>
  </si>
  <si>
    <t>Social Media Expert (senior)</t>
  </si>
  <si>
    <t>Social Media Expert (specialist)</t>
  </si>
  <si>
    <t>Social Media Expert (junior)</t>
  </si>
  <si>
    <t>Digital Expert (specialist)</t>
  </si>
  <si>
    <t>Digital Expert (junior)</t>
  </si>
  <si>
    <t>Website developper / programmer (senior)</t>
  </si>
  <si>
    <t>Website developper / programmer (specialist)</t>
  </si>
  <si>
    <t>Website developper / programmer (junior)</t>
  </si>
  <si>
    <t>Website design (senior)</t>
  </si>
  <si>
    <t>Website design (specialist)</t>
  </si>
  <si>
    <t>Website design (junior)</t>
  </si>
  <si>
    <t>Wikipedia developer /editor (senior)</t>
  </si>
  <si>
    <t>Wikipedia developer /editor (specialist)</t>
  </si>
  <si>
    <t>Wikipedia developer /editor (junior)</t>
  </si>
  <si>
    <t>CRM expert (Senior)</t>
  </si>
  <si>
    <t>CRM expert (Specialist)</t>
  </si>
  <si>
    <t>CRM expert (junior)</t>
  </si>
  <si>
    <t>Social Media trainer</t>
  </si>
  <si>
    <t>Subtotal A4</t>
  </si>
  <si>
    <t>A5 - Sector 5</t>
  </si>
  <si>
    <t>Branding Senior Coordinator</t>
  </si>
  <si>
    <t>Branding Coordinator Assistant</t>
  </si>
  <si>
    <t>Research and analysis of information</t>
  </si>
  <si>
    <t>Art Director</t>
  </si>
  <si>
    <t>Senior copywriter - English / French</t>
  </si>
  <si>
    <t>Specialist copywriter - English / French</t>
  </si>
  <si>
    <t>Senior proof-reader - English / French</t>
  </si>
  <si>
    <t>Senior graphic designer</t>
  </si>
  <si>
    <t>Junior designer - in-house based (implant)*</t>
  </si>
  <si>
    <t>Scriptwriter</t>
  </si>
  <si>
    <t>Cameraman</t>
  </si>
  <si>
    <t>Video editor / Layout designer</t>
  </si>
  <si>
    <t>Journalist / Editor</t>
  </si>
  <si>
    <t>Photographer</t>
  </si>
  <si>
    <t>* Maximum price per Item 68 is 130.00€ per Day</t>
  </si>
  <si>
    <t>Subtotal A5</t>
  </si>
  <si>
    <t>TOTAL A - Consultancy and support services</t>
  </si>
  <si>
    <t>B - Production services (unit prices)</t>
  </si>
  <si>
    <t>B2 - Sector 2 - MANAGE PUBLIC AFFAIRS DATABASES</t>
  </si>
  <si>
    <t>Maintenance, updating data (name, contact, address, etc.), flat-rate per 100 contacts already existing in UfM DDBB
Verification of contact details/updating</t>
  </si>
  <si>
    <t>per 100 contacts</t>
  </si>
  <si>
    <t>Search for new contacts, price per 50 new contacts
Searching for new contacts not yet in the database</t>
  </si>
  <si>
    <t>per 50 new contacts</t>
  </si>
  <si>
    <t>Subtotal B2a</t>
  </si>
  <si>
    <t>B2 - Sector 2 - OUTREACH ACTIONS</t>
  </si>
  <si>
    <t xml:space="preserve">Arrange meeting with opinion leaders
Arrange successful meetings with opinion leaders. A document will be presented to the UfM team prior to the meetings including: information on the profile and bio of the person, state of play of relationship with institution, suggestions for talking points and proposals to offer to the institution  </t>
  </si>
  <si>
    <t>1 to 1 Meeting (per opinion leader) + briefing document</t>
  </si>
  <si>
    <t xml:space="preserve">Identify 30 relevant high level events taking place in the region and proposal of engagement actions </t>
  </si>
  <si>
    <t>price per list of 30 events + document with proposals of engagement action (coordination not included)</t>
  </si>
  <si>
    <t>Price per monthly emailings to key opinion leaders (conceptualisation and drafting)</t>
  </si>
  <si>
    <t>per e-mailing</t>
  </si>
  <si>
    <t>per physical shipping to 100 people</t>
  </si>
  <si>
    <t xml:space="preserve">Price per research of 100 physical addresses </t>
  </si>
  <si>
    <t>per 100 addresses</t>
  </si>
  <si>
    <t>Subtotal B2b</t>
  </si>
  <si>
    <t>B2 - Sector 2 - SUPPORT IN THE ORGANISATION OF PUBLIC AFFAIRS EVENTS</t>
  </si>
  <si>
    <t>Contact identification (list of min. 20 proposed contacts per activity)</t>
  </si>
  <si>
    <t>per 20 contacts</t>
  </si>
  <si>
    <t>Coordinate invitations (per 20 people) and secure attendance</t>
  </si>
  <si>
    <t>per activity</t>
  </si>
  <si>
    <t xml:space="preserve">Assistance in the conceptualisation of the programme and event format </t>
  </si>
  <si>
    <t>per event (event organization not included)</t>
  </si>
  <si>
    <t>Assistance on site (per activity) - price per half day (specialist expert)</t>
  </si>
  <si>
    <t>per half day and activity</t>
  </si>
  <si>
    <t>Monitor results after the visit. Elaboration an assessment report detailing the recommended follow-up actions to undertake after the visit to secure relations building (per activity)</t>
  </si>
  <si>
    <t>Subtotal B2c</t>
  </si>
  <si>
    <t>B3 - Sector 3 - DRAFT PRESS CONTENTS</t>
  </si>
  <si>
    <t>Write op-eds/tribune d'opinion
Total rate per op-ed of writing in word by a senior writer (1.5 page approx)</t>
  </si>
  <si>
    <t>per piece</t>
  </si>
  <si>
    <t>Write press documents
Total rate per press release, media invitation, talking points, speeches or similar of writing in word by a senior writer (1.5 page approx)</t>
  </si>
  <si>
    <t>Subtotal B3a</t>
  </si>
  <si>
    <t>Translation of documents (up to 1500 words approx) from EN to FR or ES 
Usually urgent pieces such as press releases, web news or digital content</t>
  </si>
  <si>
    <t>per word</t>
  </si>
  <si>
    <t>Translation of documents (up to 1500 words approx) from EN to AR
Usually urgent pieces such as press releases, web news or digital content</t>
  </si>
  <si>
    <t>Translation of documents (up to 1500 words approx) from FR to EN or ES 
Usually urgent pieces such as press releases, web news or digital content</t>
  </si>
  <si>
    <t>Translation of documents (up to 1500 words approx) from FR to AR
Usually urgent pieces such as press releases, web news or digital content</t>
  </si>
  <si>
    <t>Translation of documents (up to 1500 words approx) from AR to EN or FR
Usually urgent pieces such as press releases, web news or digital content</t>
  </si>
  <si>
    <t>Proofreading of documents (up to 1500 words approx) in EN, FR or ES
Usually urgent pieces such as press releases, web news or digital content</t>
  </si>
  <si>
    <t>Proofreading of documents (up to 1500 words approx) in AR
Usually urgent pieces such as press releases, web news or digital content</t>
  </si>
  <si>
    <t>Subtotal B3b</t>
  </si>
  <si>
    <t>B3 - Sector 3 - ARRANGE PUBLICATIONS AND MEETINGS WITH KEY JOURNALISTS</t>
  </si>
  <si>
    <t>Arrange publication of interview or key article/op-ed with tier-1 media. Placement: print, main page of digital media, TV or radio (outside possible partnerships established)</t>
  </si>
  <si>
    <t xml:space="preserve">Arrange successful meetings with top journalists/directors or opinion leaders. A document will be presented to the UfM team prior to the meetings/interviews including: information on the profile and bio of the person, state of play of UfM’s visibility in that media/institution, suggestions for talking points and proposals to offer to the media/institution  </t>
  </si>
  <si>
    <t>Subtotal B3c</t>
  </si>
  <si>
    <t>B3 - Sector 3 - MANAGE JOURNALISTS DATABASES</t>
  </si>
  <si>
    <t>Subtotal B3d</t>
  </si>
  <si>
    <t>B3 - Sector 3 - SUPPORT IN THE ORGANISATION OF MEDIA EVENTS/PRESS TRIPS</t>
  </si>
  <si>
    <t>Monitor media results after the visit. Elaboration of a press clipping and an assessment report detailing the recommended follow-up actions to undertake after the visit to secure relations building (per activity)</t>
  </si>
  <si>
    <t>Subtotal B3e</t>
  </si>
  <si>
    <t xml:space="preserve">Price per daily alert </t>
  </si>
  <si>
    <t>per daily alert</t>
  </si>
  <si>
    <t>Price per assessment report (monthly or quarterly)</t>
  </si>
  <si>
    <t>per report</t>
  </si>
  <si>
    <t>Subtotal B3f</t>
  </si>
  <si>
    <t xml:space="preserve">B3 - Sector 3 - MEDIA MONITORING SOFTWARES </t>
  </si>
  <si>
    <t>per month</t>
  </si>
  <si>
    <t>Use of professional software to monitor print media impacts for the UfM in Northern Mediterranean countries (Kantar or similar)</t>
  </si>
  <si>
    <t>per country/per month</t>
  </si>
  <si>
    <t>Subtotal B3g</t>
  </si>
  <si>
    <t xml:space="preserve">B4 - Sector 4 - Support to digital communication </t>
  </si>
  <si>
    <t>Price per social media monthly report (5-10 pager with analysis and recommendations) - as specified in the TORs. 
Guidelines: https://bit.ly/3wHRviC (see 2. social media)</t>
  </si>
  <si>
    <t>Subtotal B4a</t>
  </si>
  <si>
    <t>B4 - Sector 4 - Social Media monitoring software</t>
  </si>
  <si>
    <t>Use of profesional software to manage and/or monitor social media (Hootsuite, buffer, or similar)</t>
  </si>
  <si>
    <t>Subtotal B4b</t>
  </si>
  <si>
    <r>
      <rPr>
        <b/>
        <sz val="11"/>
        <rFont val="Calibri"/>
        <family val="2"/>
        <scheme val="minor"/>
      </rPr>
      <t>Developing a new visual identity for events</t>
    </r>
    <r>
      <rPr>
        <sz val="11"/>
        <rFont val="Calibri"/>
        <family val="2"/>
        <scheme val="minor"/>
      </rPr>
      <t xml:space="preserve">, flat-rate price
</t>
    </r>
    <r>
      <rPr>
        <i/>
        <sz val="11"/>
        <rFont val="Calibri"/>
        <family val="2"/>
        <scheme val="minor"/>
      </rPr>
      <t>Online and off-line.</t>
    </r>
    <r>
      <rPr>
        <sz val="11"/>
        <rFont val="Calibri"/>
        <family val="2"/>
        <scheme val="minor"/>
      </rPr>
      <t xml:space="preserve"> </t>
    </r>
    <r>
      <rPr>
        <i/>
        <sz val="11"/>
        <rFont val="Calibri"/>
        <family val="2"/>
        <scheme val="minor"/>
      </rPr>
      <t>Elements of the visual ID may include adaptation to notepads, pens, conference booklets and agendas, backdrop (printed and online), roll-ups, photocall, exhibition stands, bags, name badges and lanyards, vinyls, USBs, and other goodies/branding material as requested</t>
    </r>
  </si>
  <si>
    <t>per visual identity + its adaptations</t>
  </si>
  <si>
    <r>
      <rPr>
        <b/>
        <sz val="11"/>
        <rFont val="Calibri"/>
        <family val="2"/>
        <scheme val="minor"/>
      </rPr>
      <t>Developing a new visual identity for UfM projects</t>
    </r>
    <r>
      <rPr>
        <sz val="11"/>
        <rFont val="Calibri"/>
        <family val="2"/>
        <scheme val="minor"/>
      </rPr>
      <t xml:space="preserve">, flat-rate price
</t>
    </r>
    <r>
      <rPr>
        <i/>
        <sz val="11"/>
        <rFont val="Calibri"/>
        <family val="2"/>
        <scheme val="minor"/>
      </rPr>
      <t>Online and off-line. Elements of the visual ID may include the design of a logo or a logo + a slogan and its adaptation to leaflets, infographics, PPT presentations, stationary templates, Visual ID guidelines and other goodies/branding material as requested</t>
    </r>
  </si>
  <si>
    <r>
      <rPr>
        <b/>
        <sz val="11"/>
        <rFont val="Calibri"/>
        <family val="2"/>
        <scheme val="minor"/>
      </rPr>
      <t>Developing a new visual identity for publications</t>
    </r>
    <r>
      <rPr>
        <sz val="11"/>
        <rFont val="Calibri"/>
        <family val="2"/>
        <scheme val="minor"/>
      </rPr>
      <t xml:space="preserve">, flat-rate price
</t>
    </r>
    <r>
      <rPr>
        <i/>
        <sz val="11"/>
        <rFont val="Calibri"/>
        <family val="2"/>
        <scheme val="minor"/>
      </rPr>
      <t xml:space="preserve">Online and off-line. Elements of the visual ID may include: cover and back-cover pages, inside layout including hierarchy and color code of chapters and titles, selecting pictures in line with the publication's thematic etc. </t>
    </r>
  </si>
  <si>
    <t>per visual identity</t>
  </si>
  <si>
    <t>per PPT of 15 slides approx</t>
  </si>
  <si>
    <t>per adaptation of PPT per language</t>
  </si>
  <si>
    <t>per infographic</t>
  </si>
  <si>
    <t>per adaptation of infographic per language</t>
  </si>
  <si>
    <r>
      <rPr>
        <b/>
        <sz val="11"/>
        <rFont val="Calibri"/>
        <family val="2"/>
        <scheme val="minor"/>
      </rPr>
      <t>Infographic (advanced)</t>
    </r>
    <r>
      <rPr>
        <sz val="11"/>
        <rFont val="Calibri"/>
        <family val="2"/>
        <scheme val="minor"/>
      </rPr>
      <t xml:space="preserve">
</t>
    </r>
    <r>
      <rPr>
        <i/>
        <sz val="11"/>
        <rFont val="Calibri"/>
        <family val="2"/>
        <scheme val="minor"/>
      </rPr>
      <t>Creation of visually attractive and colourful infographic in DIN4 size in multiple languages, based on data (facts &amp; figures) provided by the UfM. Infographic may be adapted to the following languages: EN/FR/ES/AR</t>
    </r>
    <r>
      <rPr>
        <sz val="11"/>
        <rFont val="Calibri"/>
        <family val="2"/>
        <scheme val="minor"/>
      </rPr>
      <t>.</t>
    </r>
  </si>
  <si>
    <r>
      <rPr>
        <b/>
        <sz val="11"/>
        <rFont val="Calibri"/>
        <family val="2"/>
        <scheme val="minor"/>
      </rPr>
      <t>Adaptation of Infographic (advanced)</t>
    </r>
    <r>
      <rPr>
        <sz val="11"/>
        <rFont val="Calibri"/>
        <family val="2"/>
        <scheme val="minor"/>
      </rPr>
      <t xml:space="preserve">
Designed</t>
    </r>
    <r>
      <rPr>
        <i/>
        <sz val="11"/>
        <rFont val="Calibri"/>
        <family val="2"/>
        <scheme val="minor"/>
      </rPr>
      <t xml:space="preserve"> Infographic may be adapted to the following languages: EN/FR/ES/AR</t>
    </r>
  </si>
  <si>
    <r>
      <rPr>
        <b/>
        <sz val="11"/>
        <rFont val="Calibri"/>
        <family val="2"/>
        <scheme val="minor"/>
      </rPr>
      <t>Short video or video with animated text (simple)</t>
    </r>
    <r>
      <rPr>
        <sz val="11"/>
        <rFont val="Calibri"/>
        <family val="2"/>
        <scheme val="minor"/>
      </rPr>
      <t xml:space="preserve">
Creation of visually attractive video with rolling text, based on data (facts &amp; figures) provided by the UfM. Social media use and sizes, including IG Story. </t>
    </r>
  </si>
  <si>
    <t>per video</t>
  </si>
  <si>
    <r>
      <rPr>
        <b/>
        <sz val="11"/>
        <rFont val="Calibri"/>
        <family val="2"/>
        <scheme val="minor"/>
      </rPr>
      <t>Language adaptation of short video or video with animated text (simple)</t>
    </r>
    <r>
      <rPr>
        <sz val="11"/>
        <rFont val="Calibri"/>
        <family val="2"/>
        <scheme val="minor"/>
      </rPr>
      <t xml:space="preserve">
Video may be adapted to the following languages: EN/FR/ES/AR</t>
    </r>
  </si>
  <si>
    <t>per language</t>
  </si>
  <si>
    <r>
      <rPr>
        <b/>
        <sz val="11"/>
        <rFont val="Calibri"/>
        <family val="2"/>
        <scheme val="minor"/>
      </rPr>
      <t>Language adaptation of video with animated text or voice over (advanced)</t>
    </r>
    <r>
      <rPr>
        <sz val="11"/>
        <rFont val="Calibri"/>
        <family val="2"/>
        <scheme val="minor"/>
      </rPr>
      <t xml:space="preserve">
Video may be adapted to the following languages: EN/FR/ES/AR</t>
    </r>
  </si>
  <si>
    <t>Subtotal B5b</t>
  </si>
  <si>
    <t>threshold</t>
  </si>
  <si>
    <t xml:space="preserve">Price per 1 unit in € </t>
  </si>
  <si>
    <r>
      <rPr>
        <b/>
        <sz val="11"/>
        <color theme="1"/>
        <rFont val="Calibri"/>
        <family val="2"/>
        <scheme val="minor"/>
      </rPr>
      <t>Leaflet (Diptych)</t>
    </r>
    <r>
      <rPr>
        <sz val="11"/>
        <color theme="1"/>
        <rFont val="Calibri"/>
        <family val="2"/>
        <scheme val="minor"/>
      </rPr>
      <t xml:space="preserve">
</t>
    </r>
    <r>
      <rPr>
        <i/>
        <sz val="11"/>
        <color theme="1"/>
        <rFont val="Calibri"/>
        <family val="2"/>
        <scheme val="minor"/>
      </rPr>
      <t>Format closed: A4 (297mm x 210mm), offset printing 4+4 inks on coated paper, matte 200g matt varnished two sides and split folding machine</t>
    </r>
  </si>
  <si>
    <t>up to 200 copies</t>
  </si>
  <si>
    <t>up to 1,000 copies</t>
  </si>
  <si>
    <r>
      <rPr>
        <b/>
        <sz val="11"/>
        <rFont val="Calibri"/>
        <family val="2"/>
        <scheme val="minor"/>
      </rPr>
      <t>Leaflet (Diptych)</t>
    </r>
    <r>
      <rPr>
        <sz val="11"/>
        <rFont val="Calibri"/>
        <family val="2"/>
        <scheme val="minor"/>
      </rPr>
      <t xml:space="preserve">
</t>
    </r>
    <r>
      <rPr>
        <i/>
        <sz val="11"/>
        <rFont val="Calibri"/>
        <family val="2"/>
        <scheme val="minor"/>
      </rPr>
      <t>Format closed: A5, offset printing 4+4 inks on coated paper, matte 200g matt varnished two sides and split folding machine</t>
    </r>
  </si>
  <si>
    <r>
      <rPr>
        <b/>
        <sz val="11"/>
        <color theme="1"/>
        <rFont val="Calibri"/>
        <family val="2"/>
        <scheme val="minor"/>
      </rPr>
      <t>Triptych</t>
    </r>
    <r>
      <rPr>
        <sz val="11"/>
        <color theme="1"/>
        <rFont val="Calibri"/>
        <family val="2"/>
        <scheme val="minor"/>
      </rPr>
      <t xml:space="preserve">
</t>
    </r>
    <r>
      <rPr>
        <i/>
        <sz val="11"/>
        <color theme="1"/>
        <rFont val="Calibri"/>
        <family val="2"/>
        <scheme val="minor"/>
      </rPr>
      <t>Format closed:  A4, offset printing 4+4 inks on coated paper, 200g matt varnished and split folding machine. Format open: Triptych</t>
    </r>
  </si>
  <si>
    <r>
      <rPr>
        <b/>
        <sz val="11"/>
        <color theme="1"/>
        <rFont val="Calibri"/>
        <family val="2"/>
        <scheme val="minor"/>
      </rPr>
      <t>Triptych</t>
    </r>
    <r>
      <rPr>
        <sz val="11"/>
        <color theme="1"/>
        <rFont val="Calibri"/>
        <family val="2"/>
        <scheme val="minor"/>
      </rPr>
      <t xml:space="preserve">
</t>
    </r>
    <r>
      <rPr>
        <i/>
        <sz val="11"/>
        <color theme="1"/>
        <rFont val="Calibri"/>
        <family val="2"/>
        <scheme val="minor"/>
      </rPr>
      <t>Format closed:  A5, offset printing 4+4 inks on coated paper, 200g matt varnished and split folding machine. Format open: Triptych</t>
    </r>
  </si>
  <si>
    <r>
      <rPr>
        <b/>
        <sz val="11"/>
        <color theme="1"/>
        <rFont val="Calibri"/>
        <family val="2"/>
        <scheme val="minor"/>
      </rPr>
      <t xml:space="preserve">Leaflet (Cross fold) </t>
    </r>
    <r>
      <rPr>
        <sz val="11"/>
        <color theme="1"/>
        <rFont val="Calibri"/>
        <family val="2"/>
        <scheme val="minor"/>
      </rPr>
      <t xml:space="preserve">
</t>
    </r>
    <r>
      <rPr>
        <i/>
        <sz val="11"/>
        <color theme="1"/>
        <rFont val="Calibri"/>
        <family val="2"/>
        <scheme val="minor"/>
      </rPr>
      <t>Format closed: A5 (148 x 210 mm), 8 sides, 4+4 inks, printed on thick 130g paper, cross folding. To be delivered folded</t>
    </r>
  </si>
  <si>
    <r>
      <rPr>
        <b/>
        <sz val="11"/>
        <color theme="1"/>
        <rFont val="Calibri"/>
        <family val="2"/>
        <scheme val="minor"/>
      </rPr>
      <t xml:space="preserve">Leaflet (Cross fold) </t>
    </r>
    <r>
      <rPr>
        <sz val="11"/>
        <color theme="1"/>
        <rFont val="Calibri"/>
        <family val="2"/>
        <scheme val="minor"/>
      </rPr>
      <t xml:space="preserve">
</t>
    </r>
    <r>
      <rPr>
        <i/>
        <sz val="11"/>
        <color theme="1"/>
        <rFont val="Calibri"/>
        <family val="2"/>
        <scheme val="minor"/>
      </rPr>
      <t>Format closed: A5 (148 x 210 mm), 12 sides, 4+4 inks, printed on thick 130g paper, cross folding. To be delivered folded</t>
    </r>
  </si>
  <si>
    <r>
      <rPr>
        <b/>
        <sz val="11"/>
        <color theme="1"/>
        <rFont val="Calibri"/>
        <family val="2"/>
        <scheme val="minor"/>
      </rPr>
      <t>Flyers DL</t>
    </r>
    <r>
      <rPr>
        <sz val="11"/>
        <color theme="1"/>
        <rFont val="Calibri"/>
        <family val="2"/>
        <scheme val="minor"/>
      </rPr>
      <t xml:space="preserve">
</t>
    </r>
    <r>
      <rPr>
        <i/>
        <sz val="11"/>
        <color theme="1"/>
        <rFont val="Calibri"/>
        <family val="2"/>
        <scheme val="minor"/>
      </rPr>
      <t>1/3 A4 page (210mm x 99mm), 4+4 inks on 115g matt coated paper</t>
    </r>
  </si>
  <si>
    <r>
      <rPr>
        <b/>
        <sz val="11"/>
        <color theme="1"/>
        <rFont val="Calibri"/>
        <family val="2"/>
        <scheme val="minor"/>
      </rPr>
      <t>Flyers A5</t>
    </r>
    <r>
      <rPr>
        <sz val="11"/>
        <color theme="1"/>
        <rFont val="Calibri"/>
        <family val="2"/>
        <scheme val="minor"/>
      </rPr>
      <t xml:space="preserve">
</t>
    </r>
    <r>
      <rPr>
        <i/>
        <sz val="11"/>
        <color theme="1"/>
        <rFont val="Calibri"/>
        <family val="2"/>
        <scheme val="minor"/>
      </rPr>
      <t>A5 (210mm x 148mm), 4+4 inks on 115g matt coated paper</t>
    </r>
  </si>
  <si>
    <r>
      <rPr>
        <b/>
        <sz val="11"/>
        <color theme="1"/>
        <rFont val="Calibri"/>
        <family val="2"/>
        <scheme val="minor"/>
      </rPr>
      <t>Flyers A4</t>
    </r>
    <r>
      <rPr>
        <sz val="11"/>
        <color theme="1"/>
        <rFont val="Calibri"/>
        <family val="2"/>
        <scheme val="minor"/>
      </rPr>
      <t xml:space="preserve">
</t>
    </r>
    <r>
      <rPr>
        <i/>
        <sz val="11"/>
        <color theme="1"/>
        <rFont val="Calibri"/>
        <family val="2"/>
        <scheme val="minor"/>
      </rPr>
      <t>A4 (297mm x 210mm), 4+4 inks on 115g matt coated paper</t>
    </r>
  </si>
  <si>
    <r>
      <rPr>
        <b/>
        <sz val="11"/>
        <color theme="1"/>
        <rFont val="Calibri"/>
        <family val="2"/>
        <scheme val="minor"/>
      </rPr>
      <t>Factsheets A4</t>
    </r>
    <r>
      <rPr>
        <sz val="11"/>
        <color theme="1"/>
        <rFont val="Calibri"/>
        <family val="2"/>
        <scheme val="minor"/>
      </rPr>
      <t xml:space="preserve">
</t>
    </r>
    <r>
      <rPr>
        <i/>
        <sz val="11"/>
        <color theme="1"/>
        <rFont val="Calibri"/>
        <family val="2"/>
        <scheme val="minor"/>
      </rPr>
      <t>A4 (297mm x 210mm), 4+4 inks on 170g matt coated paper</t>
    </r>
  </si>
  <si>
    <r>
      <rPr>
        <b/>
        <sz val="11"/>
        <color theme="1"/>
        <rFont val="Calibri"/>
        <family val="2"/>
        <scheme val="minor"/>
      </rPr>
      <t>Poster A1</t>
    </r>
    <r>
      <rPr>
        <sz val="11"/>
        <color theme="1"/>
        <rFont val="Calibri"/>
        <family val="2"/>
        <scheme val="minor"/>
      </rPr>
      <t xml:space="preserve">
</t>
    </r>
    <r>
      <rPr>
        <i/>
        <sz val="11"/>
        <color theme="1"/>
        <rFont val="Calibri"/>
        <family val="2"/>
        <scheme val="minor"/>
      </rPr>
      <t>4+4 inks on 120g matt coated paper</t>
    </r>
  </si>
  <si>
    <t>up to 100 copies</t>
  </si>
  <si>
    <r>
      <rPr>
        <b/>
        <sz val="11"/>
        <color theme="1"/>
        <rFont val="Calibri"/>
        <family val="2"/>
        <scheme val="minor"/>
      </rPr>
      <t>Poster A3</t>
    </r>
    <r>
      <rPr>
        <sz val="11"/>
        <color theme="1"/>
        <rFont val="Calibri"/>
        <family val="2"/>
        <scheme val="minor"/>
      </rPr>
      <t xml:space="preserve">
</t>
    </r>
    <r>
      <rPr>
        <i/>
        <sz val="11"/>
        <color theme="1"/>
        <rFont val="Calibri"/>
        <family val="2"/>
        <scheme val="minor"/>
      </rPr>
      <t>4+4 inks on 120g matt coated paper</t>
    </r>
  </si>
  <si>
    <r>
      <rPr>
        <b/>
        <sz val="11"/>
        <color theme="1"/>
        <rFont val="Calibri"/>
        <family val="2"/>
        <scheme val="minor"/>
      </rPr>
      <t>Panel A1</t>
    </r>
    <r>
      <rPr>
        <sz val="11"/>
        <color theme="1"/>
        <rFont val="Calibri"/>
        <family val="2"/>
        <scheme val="minor"/>
      </rPr>
      <t xml:space="preserve">
</t>
    </r>
    <r>
      <rPr>
        <i/>
        <sz val="11"/>
        <color theme="1"/>
        <rFont val="Calibri"/>
        <family val="2"/>
        <scheme val="minor"/>
      </rPr>
      <t>4+4 inks on Forex 3mm</t>
    </r>
  </si>
  <si>
    <t>per panel</t>
  </si>
  <si>
    <r>
      <rPr>
        <b/>
        <sz val="11"/>
        <color theme="1"/>
        <rFont val="Calibri"/>
        <family val="2"/>
        <scheme val="minor"/>
      </rPr>
      <t>Panel A2</t>
    </r>
    <r>
      <rPr>
        <sz val="11"/>
        <color theme="1"/>
        <rFont val="Calibri"/>
        <family val="2"/>
        <scheme val="minor"/>
      </rPr>
      <t xml:space="preserve">
</t>
    </r>
    <r>
      <rPr>
        <i/>
        <sz val="11"/>
        <color theme="1"/>
        <rFont val="Calibri"/>
        <family val="2"/>
        <scheme val="minor"/>
      </rPr>
      <t>4+4 inks on Forex 3mm</t>
    </r>
  </si>
  <si>
    <r>
      <rPr>
        <b/>
        <sz val="11"/>
        <color theme="1"/>
        <rFont val="Calibri"/>
        <family val="2"/>
        <scheme val="minor"/>
      </rPr>
      <t>Brochure, up to 8 pages</t>
    </r>
    <r>
      <rPr>
        <sz val="11"/>
        <color theme="1"/>
        <rFont val="Calibri"/>
        <family val="2"/>
        <scheme val="minor"/>
      </rPr>
      <t xml:space="preserve">
</t>
    </r>
    <r>
      <rPr>
        <i/>
        <sz val="11"/>
        <color theme="1"/>
        <rFont val="Calibri"/>
        <family val="2"/>
        <scheme val="minor"/>
      </rPr>
      <t>Format closed: A5 (148x210mm), 4+4 on matte coated paper to 130 gr., Printed cover 4+4 on matte coated paper 250 gr. Staple binding</t>
    </r>
  </si>
  <si>
    <r>
      <rPr>
        <b/>
        <sz val="11"/>
        <color theme="1"/>
        <rFont val="Calibri"/>
        <family val="2"/>
        <scheme val="minor"/>
      </rPr>
      <t>Brochure, up to 24 pages</t>
    </r>
    <r>
      <rPr>
        <sz val="11"/>
        <color theme="1"/>
        <rFont val="Calibri"/>
        <family val="2"/>
        <scheme val="minor"/>
      </rPr>
      <t xml:space="preserve">
</t>
    </r>
    <r>
      <rPr>
        <i/>
        <sz val="11"/>
        <color theme="1"/>
        <rFont val="Calibri"/>
        <family val="2"/>
        <scheme val="minor"/>
      </rPr>
      <t>Format closed: A5 (148x210mm), 4+4 on matte coated paper to 130 gr., Printed cover 4+4 on matte coated paper 250 gr. Staple binding</t>
    </r>
  </si>
  <si>
    <r>
      <rPr>
        <b/>
        <sz val="11"/>
        <color theme="1"/>
        <rFont val="Calibri"/>
        <family val="2"/>
        <scheme val="minor"/>
      </rPr>
      <t>Brochure, up to 36 pages</t>
    </r>
    <r>
      <rPr>
        <sz val="11"/>
        <color theme="1"/>
        <rFont val="Calibri"/>
        <family val="2"/>
        <scheme val="minor"/>
      </rPr>
      <t xml:space="preserve">
</t>
    </r>
    <r>
      <rPr>
        <i/>
        <sz val="11"/>
        <color theme="1"/>
        <rFont val="Calibri"/>
        <family val="2"/>
        <scheme val="minor"/>
      </rPr>
      <t>Format closed: A5 (148x210mm), 4+4 on matte coated paper to 130 gr., Printed cover 4+4 on matte coated paper 250 gr. Staple binding</t>
    </r>
  </si>
  <si>
    <r>
      <rPr>
        <b/>
        <sz val="11"/>
        <color theme="1"/>
        <rFont val="Calibri"/>
        <family val="2"/>
        <scheme val="minor"/>
      </rPr>
      <t>Brochure, up to 8 pages</t>
    </r>
    <r>
      <rPr>
        <sz val="11"/>
        <color theme="1"/>
        <rFont val="Calibri"/>
        <family val="2"/>
        <scheme val="minor"/>
      </rPr>
      <t xml:space="preserve">
</t>
    </r>
    <r>
      <rPr>
        <i/>
        <sz val="11"/>
        <color theme="1"/>
        <rFont val="Calibri"/>
        <family val="2"/>
        <scheme val="minor"/>
      </rPr>
      <t>Format closed: A4 (210x297mm), Open format 420x297 mm., 4+4 on matte coated paper 130 gr., Printed cover 4+4 on matte coated paper to 250 gr. Staple binding</t>
    </r>
  </si>
  <si>
    <r>
      <rPr>
        <b/>
        <sz val="11"/>
        <color theme="1"/>
        <rFont val="Calibri"/>
        <family val="2"/>
        <scheme val="minor"/>
      </rPr>
      <t>Brochure, up to 24 pages</t>
    </r>
    <r>
      <rPr>
        <sz val="11"/>
        <color theme="1"/>
        <rFont val="Calibri"/>
        <family val="2"/>
        <scheme val="minor"/>
      </rPr>
      <t xml:space="preserve">
</t>
    </r>
    <r>
      <rPr>
        <i/>
        <sz val="11"/>
        <color theme="1"/>
        <rFont val="Calibri"/>
        <family val="2"/>
        <scheme val="minor"/>
      </rPr>
      <t>Format closed: A4 (210x297mm), Open format 420x297 mm., 4+4 on matte coated paper to 130 gr., Printed cover 4+4 on matte coated paper 250 gr. Staple binding</t>
    </r>
  </si>
  <si>
    <r>
      <rPr>
        <b/>
        <sz val="11"/>
        <color theme="1"/>
        <rFont val="Calibri"/>
        <family val="2"/>
        <scheme val="minor"/>
      </rPr>
      <t>Report, up to 36 pages</t>
    </r>
    <r>
      <rPr>
        <sz val="11"/>
        <color theme="1"/>
        <rFont val="Calibri"/>
        <family val="2"/>
        <scheme val="minor"/>
      </rPr>
      <t xml:space="preserve">
</t>
    </r>
    <r>
      <rPr>
        <i/>
        <sz val="11"/>
        <color theme="1"/>
        <rFont val="Calibri"/>
        <family val="2"/>
        <scheme val="minor"/>
      </rPr>
      <t>Format closed: A4 (210x297mm), Open format 420x297 mm., 4+4 on matte coated paper to 130 gr., Printed cover 4+4 on matte coated paper 250 gr. Staple binding</t>
    </r>
  </si>
  <si>
    <r>
      <rPr>
        <b/>
        <sz val="11"/>
        <color theme="1"/>
        <rFont val="Calibri"/>
        <family val="2"/>
        <scheme val="minor"/>
      </rPr>
      <t>Report, up to 36 pages</t>
    </r>
    <r>
      <rPr>
        <sz val="11"/>
        <color theme="1"/>
        <rFont val="Calibri"/>
        <family val="2"/>
        <scheme val="minor"/>
      </rPr>
      <t xml:space="preserve">
</t>
    </r>
    <r>
      <rPr>
        <i/>
        <sz val="11"/>
        <color theme="1"/>
        <rFont val="Calibri"/>
        <family val="2"/>
        <scheme val="minor"/>
      </rPr>
      <t>Format closed: A4 (210x297mm), Open format 420x297 mm., 4+4 on matte coated paper to 130 gr., Printed cover 4+4 on matte coated paper 250 gr. Glue binding</t>
    </r>
  </si>
  <si>
    <r>
      <rPr>
        <b/>
        <sz val="11"/>
        <color theme="1"/>
        <rFont val="Calibri"/>
        <family val="2"/>
        <scheme val="minor"/>
      </rPr>
      <t>Report, up to 48 pages</t>
    </r>
    <r>
      <rPr>
        <sz val="11"/>
        <color theme="1"/>
        <rFont val="Calibri"/>
        <family val="2"/>
        <scheme val="minor"/>
      </rPr>
      <t xml:space="preserve">
</t>
    </r>
    <r>
      <rPr>
        <i/>
        <sz val="11"/>
        <color theme="1"/>
        <rFont val="Calibri"/>
        <family val="2"/>
        <scheme val="minor"/>
      </rPr>
      <t>Format closed: A4 (210x297mm), Open format 420x297 mm., 4+4 on matte coated paper to 130 gr., Printed cover 4+4 on matte coated paper 250 gr. Staple binding</t>
    </r>
  </si>
  <si>
    <r>
      <rPr>
        <b/>
        <sz val="11"/>
        <color theme="1"/>
        <rFont val="Calibri"/>
        <family val="2"/>
        <scheme val="minor"/>
      </rPr>
      <t>Report, up to 48 pages</t>
    </r>
    <r>
      <rPr>
        <sz val="11"/>
        <color theme="1"/>
        <rFont val="Calibri"/>
        <family val="2"/>
        <scheme val="minor"/>
      </rPr>
      <t xml:space="preserve">
</t>
    </r>
    <r>
      <rPr>
        <i/>
        <sz val="11"/>
        <color theme="1"/>
        <rFont val="Calibri"/>
        <family val="2"/>
        <scheme val="minor"/>
      </rPr>
      <t>Format closed: A4 (210x297mm), Open format 420x297 mm., 4+4 on matte coated paper to 130 gr., Printed cover 4+4 on matte coated paper 250 gr. Glue binding</t>
    </r>
  </si>
  <si>
    <r>
      <rPr>
        <b/>
        <sz val="11"/>
        <color theme="1"/>
        <rFont val="Calibri"/>
        <family val="2"/>
        <scheme val="minor"/>
      </rPr>
      <t>Report, up to 64 pages</t>
    </r>
    <r>
      <rPr>
        <sz val="11"/>
        <color theme="1"/>
        <rFont val="Calibri"/>
        <family val="2"/>
        <scheme val="minor"/>
      </rPr>
      <t xml:space="preserve">
</t>
    </r>
    <r>
      <rPr>
        <i/>
        <sz val="11"/>
        <color theme="1"/>
        <rFont val="Calibri"/>
        <family val="2"/>
        <scheme val="minor"/>
      </rPr>
      <t>Format closed: A4 (210x297mm), Open format 420x297 mm., 4+4 on matte coated paper to 130 gr., Printed cover 4+4 on matte coated paper 250 gr. Glue binding</t>
    </r>
  </si>
  <si>
    <r>
      <rPr>
        <b/>
        <sz val="11"/>
        <color theme="1"/>
        <rFont val="Calibri"/>
        <family val="2"/>
        <scheme val="minor"/>
      </rPr>
      <t>Report, up to 84 pages</t>
    </r>
    <r>
      <rPr>
        <sz val="11"/>
        <color theme="1"/>
        <rFont val="Calibri"/>
        <family val="2"/>
        <scheme val="minor"/>
      </rPr>
      <t xml:space="preserve">
</t>
    </r>
    <r>
      <rPr>
        <i/>
        <sz val="11"/>
        <color theme="1"/>
        <rFont val="Calibri"/>
        <family val="2"/>
        <scheme val="minor"/>
      </rPr>
      <t>Format closed: A4 (210x297mm), Open format 420x297 mm., 4+4 on matte coated paper to 130 gr., Printed cover 4+4 on matte coated paper 250 gr. Glue binding</t>
    </r>
  </si>
  <si>
    <r>
      <rPr>
        <b/>
        <sz val="11"/>
        <color theme="1"/>
        <rFont val="Calibri"/>
        <family val="2"/>
        <scheme val="minor"/>
      </rPr>
      <t>Report, up to 120 pages</t>
    </r>
    <r>
      <rPr>
        <sz val="11"/>
        <color theme="1"/>
        <rFont val="Calibri"/>
        <family val="2"/>
        <scheme val="minor"/>
      </rPr>
      <t xml:space="preserve">
</t>
    </r>
    <r>
      <rPr>
        <i/>
        <sz val="11"/>
        <color theme="1"/>
        <rFont val="Calibri"/>
        <family val="2"/>
        <scheme val="minor"/>
      </rPr>
      <t>Format closed: A4 (210x297mm), Open format 420x297 mm., 4+4 on matte coated paper to 130 gr., Printed cover 4+4 on matte coated paper 250 gr. Glue binding</t>
    </r>
  </si>
  <si>
    <r>
      <rPr>
        <b/>
        <sz val="11"/>
        <rFont val="Calibri"/>
        <family val="2"/>
        <scheme val="minor"/>
      </rPr>
      <t>Report, up to 144 pages</t>
    </r>
    <r>
      <rPr>
        <sz val="11"/>
        <rFont val="Calibri"/>
        <family val="2"/>
        <scheme val="minor"/>
      </rPr>
      <t xml:space="preserve">
</t>
    </r>
    <r>
      <rPr>
        <i/>
        <sz val="11"/>
        <rFont val="Calibri"/>
        <family val="2"/>
        <scheme val="minor"/>
      </rPr>
      <t>Format closed: A4 (210x297mm), Open format 420x297 mm., 4+4 on matte coated paper to 130 gr., Printed cover 4+4 on matte coated paper 250 gr. Glue binding</t>
    </r>
  </si>
  <si>
    <t>Subtotal B5c</t>
  </si>
  <si>
    <r>
      <rPr>
        <b/>
        <sz val="11"/>
        <color theme="1"/>
        <rFont val="Calibri"/>
        <family val="2"/>
        <scheme val="minor"/>
      </rPr>
      <t>Notepads A5</t>
    </r>
    <r>
      <rPr>
        <sz val="11"/>
        <color theme="1"/>
        <rFont val="Calibri"/>
        <family val="2"/>
        <scheme val="minor"/>
      </rPr>
      <t xml:space="preserve">
A5 format with cardboard base, without cover; 40 pages. paper: 90gr white offset
Inks: printing at 1+0 inks. Binding: American (glued on 148mm) Includes UfM logo and water mark</t>
    </r>
  </si>
  <si>
    <t>up to 500 units</t>
  </si>
  <si>
    <t>up to 1,000 units</t>
  </si>
  <si>
    <r>
      <rPr>
        <b/>
        <sz val="11"/>
        <color theme="1"/>
        <rFont val="Calibri"/>
        <family val="2"/>
        <scheme val="minor"/>
      </rPr>
      <t>Notepads A4</t>
    </r>
    <r>
      <rPr>
        <sz val="11"/>
        <color theme="1"/>
        <rFont val="Calibri"/>
        <family val="2"/>
        <scheme val="minor"/>
      </rPr>
      <t xml:space="preserve">
A4 format with cardboard base, without cover; 60 pages. Paper: 90gr white offset
Inks: printing at 1+0 inks. Binding: American (glued on 148mm) Includes UfM logo and water mark</t>
    </r>
  </si>
  <si>
    <r>
      <rPr>
        <b/>
        <sz val="11"/>
        <color theme="1"/>
        <rFont val="Calibri"/>
        <family val="2"/>
        <scheme val="minor"/>
      </rPr>
      <t>Notebook A5</t>
    </r>
    <r>
      <rPr>
        <sz val="11"/>
        <color theme="1"/>
        <rFont val="Calibri"/>
        <family val="2"/>
        <scheme val="minor"/>
      </rPr>
      <t xml:space="preserve">
Closed format: A5. 92 pages. Paper: 120gr white recycled paper. Rigid cover – Glue binding. Includes UfM logo in both covers</t>
    </r>
  </si>
  <si>
    <r>
      <rPr>
        <b/>
        <sz val="11"/>
        <color theme="1"/>
        <rFont val="Calibri"/>
        <family val="2"/>
        <scheme val="minor"/>
      </rPr>
      <t>Notebook A5</t>
    </r>
    <r>
      <rPr>
        <sz val="11"/>
        <color theme="1"/>
        <rFont val="Calibri"/>
        <family val="2"/>
        <scheme val="minor"/>
      </rPr>
      <t xml:space="preserve">
Closed format: A5. 92 pages. Paper: 120gr white recycled paper. Rigid cover – Glue binding. Includes UfM logo in both covers </t>
    </r>
  </si>
  <si>
    <r>
      <rPr>
        <b/>
        <sz val="11"/>
        <color theme="1"/>
        <rFont val="Calibri"/>
        <family val="2"/>
        <scheme val="minor"/>
      </rPr>
      <t xml:space="preserve">Notebook A5 </t>
    </r>
    <r>
      <rPr>
        <sz val="11"/>
        <color theme="1"/>
        <rFont val="Calibri"/>
        <family val="2"/>
        <scheme val="minor"/>
      </rPr>
      <t xml:space="preserve">
Closed format: A5. 160 pages. Paper: 90gr white recycled paper. Semi-rigid cardboard cover– Spiral binding. Includes UfM logo in both covers</t>
    </r>
  </si>
  <si>
    <r>
      <rPr>
        <b/>
        <sz val="11"/>
        <color theme="1"/>
        <rFont val="Calibri"/>
        <family val="2"/>
        <scheme val="minor"/>
      </rPr>
      <t>Letterhead paper</t>
    </r>
    <r>
      <rPr>
        <sz val="11"/>
        <color theme="1"/>
        <rFont val="Calibri"/>
        <family val="2"/>
        <scheme val="minor"/>
      </rPr>
      <t xml:space="preserve">
Header includes UfM logo and footer includes the address of the UfM Secretariat.
Specifications (or similar): Size: 210x295 mm - 120g 1/0 colour print. Century Cotton Laid Premium White paper</t>
    </r>
  </si>
  <si>
    <r>
      <rPr>
        <b/>
        <sz val="11"/>
        <color theme="1"/>
        <rFont val="Calibri"/>
        <family val="2"/>
        <scheme val="minor"/>
      </rPr>
      <t>Compliment cards</t>
    </r>
    <r>
      <rPr>
        <sz val="11"/>
        <color theme="1"/>
        <rFont val="Calibri"/>
        <family val="2"/>
        <scheme val="minor"/>
      </rPr>
      <t xml:space="preserve">
UfM logo and sentence “With compliments” and/or “Thank you” and/or “Congratulations”. Specifications (or similar):  Century Acquerello bianco paper 240 gr 10x15,5 cm</t>
    </r>
  </si>
  <si>
    <r>
      <rPr>
        <b/>
        <sz val="11"/>
        <color theme="1"/>
        <rFont val="Calibri"/>
        <family val="2"/>
        <scheme val="minor"/>
      </rPr>
      <t>Seasonal greetings</t>
    </r>
    <r>
      <rPr>
        <sz val="11"/>
        <color theme="1"/>
        <rFont val="Calibri"/>
        <family val="2"/>
        <scheme val="minor"/>
      </rPr>
      <t xml:space="preserve">
Closed format 210x110 mm / open format 340x110 mm or 210x220 mm or similar. 4+4 ink, including special ink for golden and/or silver stampings or engravings, as well as varnish or gloss finish 2/c. 350g Conqueror Bamboo paper or similar. CTP pre-printing. Die-cutting and diptych-folded</t>
    </r>
  </si>
  <si>
    <r>
      <rPr>
        <b/>
        <sz val="11"/>
        <color theme="1"/>
        <rFont val="Calibri"/>
        <family val="2"/>
        <scheme val="minor"/>
      </rPr>
      <t>Calendar A5</t>
    </r>
    <r>
      <rPr>
        <sz val="11"/>
        <color theme="1"/>
        <rFont val="Calibri"/>
        <family val="2"/>
        <scheme val="minor"/>
      </rPr>
      <t xml:space="preserve">
UfM branded, 210mm x 148mm. Coil (spiral) binding</t>
    </r>
  </si>
  <si>
    <t>up to 200 units</t>
  </si>
  <si>
    <r>
      <rPr>
        <b/>
        <sz val="11"/>
        <color theme="1"/>
        <rFont val="Calibri"/>
        <family val="2"/>
        <scheme val="minor"/>
      </rPr>
      <t>Postcards</t>
    </r>
    <r>
      <rPr>
        <sz val="11"/>
        <color theme="1"/>
        <rFont val="Calibri"/>
        <family val="2"/>
        <scheme val="minor"/>
      </rPr>
      <t xml:space="preserve">
Branded UfM postcards. Standard flat postcards, 148mm x 105mm</t>
    </r>
  </si>
  <si>
    <r>
      <rPr>
        <b/>
        <sz val="11"/>
        <color theme="1"/>
        <rFont val="Calibri"/>
        <family val="2"/>
        <scheme val="minor"/>
      </rPr>
      <t xml:space="preserve">UfM blue folders  </t>
    </r>
    <r>
      <rPr>
        <sz val="11"/>
        <color theme="1"/>
        <rFont val="Calibri"/>
        <family val="2"/>
        <scheme val="minor"/>
      </rPr>
      <t xml:space="preserve">
UfM Branded. Closed format 220x310 mm. Open format (print) 900x330 mm (including flaps) Paper: Trucard Duo matt white stucco card of 400 g.
Inks: printing at 4 + 4 inks
Finish: matt 2 / c plastic and UVI varnish with 40% reserve on cover
Handling: die-cut and gummed
CTP Preprinting
Example: https://bit.ly/2W7eqA8 </t>
    </r>
  </si>
  <si>
    <r>
      <rPr>
        <b/>
        <sz val="11"/>
        <color theme="1"/>
        <rFont val="Calibri"/>
        <family val="2"/>
        <scheme val="minor"/>
      </rPr>
      <t>Cardboard folders</t>
    </r>
    <r>
      <rPr>
        <sz val="11"/>
        <color theme="1"/>
        <rFont val="Calibri"/>
        <family val="2"/>
        <scheme val="minor"/>
      </rPr>
      <t xml:space="preserve">
UfM branded. Closed format 220x305mm, Open format 440x305mm cardboard paper of 250g, printing at 1 + 0 inks. Finishing: split without folding</t>
    </r>
  </si>
  <si>
    <r>
      <rPr>
        <b/>
        <sz val="11"/>
        <color theme="1"/>
        <rFont val="Calibri"/>
        <family val="2"/>
        <scheme val="minor"/>
      </rPr>
      <t>Leather folders</t>
    </r>
    <r>
      <rPr>
        <sz val="11"/>
        <color theme="1"/>
        <rFont val="Calibri"/>
        <family val="2"/>
        <scheme val="minor"/>
      </rPr>
      <t xml:space="preserve">
Elegant black leather folders, with interior pocket on left side to fit A4 documents and placement for A4 notepads on right side.
UfM logo to be engraved on the folder. </t>
    </r>
  </si>
  <si>
    <r>
      <rPr>
        <b/>
        <sz val="11"/>
        <color theme="1"/>
        <rFont val="Calibri"/>
        <family val="2"/>
        <scheme val="minor"/>
      </rPr>
      <t>Power bank</t>
    </r>
    <r>
      <rPr>
        <sz val="11"/>
        <color theme="1"/>
        <rFont val="Calibri"/>
        <family val="2"/>
        <scheme val="minor"/>
      </rPr>
      <t xml:space="preserve">
Compatible with iOS and Android devices. Power banks will allow to store electrical energy (deposit it in the bank) and then use it to charge up a mobile device (withdraw it from the bank). Technical Requirements: - Power Banks shall use a Mini or Micro-USB socket for charging, and full-sized USB sockets for discharging. - mAh ratings (capacity for power flow over time) = Between 6000 and 10000 mAh, ensuring the device size shall be small enough to fit into a pocket, a purse or a bag.</t>
    </r>
  </si>
  <si>
    <r>
      <rPr>
        <b/>
        <sz val="11"/>
        <color theme="1"/>
        <rFont val="Calibri"/>
        <family val="2"/>
        <scheme val="minor"/>
      </rPr>
      <t>Wireless Power bank</t>
    </r>
    <r>
      <rPr>
        <sz val="11"/>
        <color theme="1"/>
        <rFont val="Calibri"/>
        <family val="2"/>
        <scheme val="minor"/>
      </rPr>
      <t xml:space="preserve">
Compatible with iOS and Android devices. Should allow to charge the phone wired or wirelessly. 
Technical Requirements for Wire: - Power Banks shall use a Mini or Micro-USB socket for charging, and full-sized USB sockets for discharging. - mAh ratings (capacity for power flow over time) = Between 6000 and 10000 mAh, ensuring the device size shall be small enough to fit into a pocket, a purse or a bag.</t>
    </r>
  </si>
  <si>
    <r>
      <rPr>
        <b/>
        <sz val="11"/>
        <color theme="1"/>
        <rFont val="Calibri"/>
        <family val="2"/>
        <scheme val="minor"/>
      </rPr>
      <t>USB key (eco-responsible)</t>
    </r>
    <r>
      <rPr>
        <sz val="11"/>
        <color theme="1"/>
        <rFont val="Calibri"/>
        <family val="2"/>
        <scheme val="minor"/>
      </rPr>
      <t xml:space="preserve">
UfM branded. Minimum 8GB capacity.</t>
    </r>
  </si>
  <si>
    <r>
      <rPr>
        <b/>
        <sz val="11"/>
        <color theme="1"/>
        <rFont val="Calibri"/>
        <family val="2"/>
        <scheme val="minor"/>
      </rPr>
      <t xml:space="preserve">USB Lanyard Drive </t>
    </r>
    <r>
      <rPr>
        <sz val="11"/>
        <color theme="1"/>
        <rFont val="Calibri"/>
        <family val="2"/>
        <scheme val="minor"/>
      </rPr>
      <t xml:space="preserve">
UfM branded. 2GB USB drive with woven lanyard. Flash drive to be integrated into a 35cm long lanyard. Lanyard should allow to hold a handing badge or ID card. PC and Mac compatible. </t>
    </r>
  </si>
  <si>
    <r>
      <rPr>
        <b/>
        <sz val="11"/>
        <color theme="1"/>
        <rFont val="Calibri"/>
        <family val="2"/>
        <scheme val="minor"/>
      </rPr>
      <t xml:space="preserve">Computer mouse pad </t>
    </r>
    <r>
      <rPr>
        <sz val="11"/>
        <color theme="1"/>
        <rFont val="Calibri"/>
        <family val="2"/>
        <scheme val="minor"/>
      </rPr>
      <t xml:space="preserve">
UfM branded. Round mouse pads in the shape of the UfM logo. 4+4 color printing, one-sided. 20cmx20cm. </t>
    </r>
  </si>
  <si>
    <r>
      <rPr>
        <b/>
        <sz val="11"/>
        <color theme="1"/>
        <rFont val="Calibri"/>
        <family val="2"/>
        <scheme val="minor"/>
      </rPr>
      <t>Keychains</t>
    </r>
    <r>
      <rPr>
        <sz val="11"/>
        <color theme="1"/>
        <rFont val="Calibri"/>
        <family val="2"/>
        <scheme val="minor"/>
      </rPr>
      <t xml:space="preserve">
UfM branded keychain with UfM logo. Silver color, with chain and steel ring clasp.</t>
    </r>
  </si>
  <si>
    <r>
      <rPr>
        <b/>
        <sz val="11"/>
        <color theme="1"/>
        <rFont val="Calibri"/>
        <family val="2"/>
        <scheme val="minor"/>
      </rPr>
      <t xml:space="preserve">UfM pins </t>
    </r>
    <r>
      <rPr>
        <sz val="11"/>
        <color theme="1"/>
        <rFont val="Calibri"/>
        <family val="2"/>
        <scheme val="minor"/>
      </rPr>
      <t xml:space="preserve">
UfM branded. Round lapel pin in stainless steel and with a traditional clipping system in the back. Artwork area in a full color high gloss laminated label, with UfM logo. </t>
    </r>
  </si>
  <si>
    <r>
      <rPr>
        <b/>
        <sz val="11"/>
        <color theme="1"/>
        <rFont val="Calibri"/>
        <family val="2"/>
        <scheme val="minor"/>
      </rPr>
      <t>Mugs</t>
    </r>
    <r>
      <rPr>
        <sz val="11"/>
        <color theme="1"/>
        <rFont val="Calibri"/>
        <family val="2"/>
        <scheme val="minor"/>
      </rPr>
      <t xml:space="preserve">
UfM Branded.Traditional ceramic mug with C-shaped handle. </t>
    </r>
  </si>
  <si>
    <r>
      <rPr>
        <b/>
        <sz val="11"/>
        <color theme="1"/>
        <rFont val="Calibri"/>
        <family val="2"/>
        <scheme val="minor"/>
      </rPr>
      <t>Bamboo and silicone mug (eco-responsible)</t>
    </r>
    <r>
      <rPr>
        <sz val="11"/>
        <color theme="1"/>
        <rFont val="Calibri"/>
        <family val="2"/>
        <scheme val="minor"/>
      </rPr>
      <t xml:space="preserve">
UfM Branded.Bamboo mug with silicone band and lid. Capacity 500 ml approx. </t>
    </r>
  </si>
  <si>
    <t>up to 100 units</t>
  </si>
  <si>
    <r>
      <rPr>
        <b/>
        <sz val="11"/>
        <color theme="1"/>
        <rFont val="Calibri"/>
        <family val="2"/>
        <scheme val="minor"/>
      </rPr>
      <t>Thermos flask</t>
    </r>
    <r>
      <rPr>
        <sz val="11"/>
        <color theme="1"/>
        <rFont val="Calibri"/>
        <family val="2"/>
        <scheme val="minor"/>
      </rPr>
      <t xml:space="preserve">
UfM Branded. Stainless steel. Capacity: 500ml.
Approximate indicative dimensions and weight (not binding):
Weight: 103 g (117 g with lid)
Mouth: Ø 3.3 cm
Base: Ø 6.5 cm
Height: 21 cm</t>
    </r>
  </si>
  <si>
    <r>
      <t xml:space="preserve">Ecofriendly Water bottle
</t>
    </r>
    <r>
      <rPr>
        <sz val="11"/>
        <color theme="1"/>
        <rFont val="Calibri"/>
        <family val="2"/>
        <scheme val="minor"/>
      </rPr>
      <t>UfM branded- Stainless steel or bamboo fiber bottle. Capacity: 600ml. Vacuum insulated, to keep the drink cold for 24 hours. Durable, sustainable and easy to clean.</t>
    </r>
    <r>
      <rPr>
        <b/>
        <sz val="11"/>
        <color theme="1"/>
        <rFont val="Calibri"/>
        <family val="2"/>
        <scheme val="minor"/>
      </rPr>
      <t xml:space="preserve"> </t>
    </r>
    <r>
      <rPr>
        <sz val="11"/>
        <color theme="1"/>
        <rFont val="Calibri"/>
        <family val="2"/>
        <scheme val="minor"/>
      </rPr>
      <t>Leak-proof cap made of stainless steel or bamboo. 
Approximate indicative dimensions and weight (not binding):
Weight: 103 g (117 g with lid)
Mouth: Ø 3.3 cm
Base: Ø 6.5 cm
Height: 24 cm</t>
    </r>
  </si>
  <si>
    <t>Up to 500 units</t>
  </si>
  <si>
    <r>
      <rPr>
        <b/>
        <sz val="11"/>
        <color theme="1"/>
        <rFont val="Calibri"/>
        <family val="2"/>
        <scheme val="minor"/>
      </rPr>
      <t>Umbrella</t>
    </r>
    <r>
      <rPr>
        <sz val="11"/>
        <color theme="1"/>
        <rFont val="Calibri"/>
        <family val="2"/>
        <scheme val="minor"/>
      </rPr>
      <t xml:space="preserve">
UfM branded. Folding umbrella with automatic open-and-close system activated by a button. Lenght: approx.22-28cm. Diameter: 120cm</t>
    </r>
  </si>
  <si>
    <r>
      <rPr>
        <b/>
        <sz val="11"/>
        <color theme="1"/>
        <rFont val="Calibri"/>
        <family val="2"/>
        <scheme val="minor"/>
      </rPr>
      <t>Umbrella</t>
    </r>
    <r>
      <rPr>
        <sz val="11"/>
        <color theme="1"/>
        <rFont val="Calibri"/>
        <family val="2"/>
        <scheme val="minor"/>
      </rPr>
      <t xml:space="preserve">
UfM branded. Walking umbrella with automatic open system (long handle - non foldable). Diameter: 120 approx. Weight: 300-400 gr approx</t>
    </r>
  </si>
  <si>
    <t>up to 30 units</t>
  </si>
  <si>
    <r>
      <rPr>
        <b/>
        <sz val="11"/>
        <color theme="1"/>
        <rFont val="Calibri"/>
        <family val="2"/>
        <scheme val="minor"/>
      </rPr>
      <t>UfM Tote bags (eco-responsible)</t>
    </r>
    <r>
      <rPr>
        <sz val="11"/>
        <color theme="1"/>
        <rFont val="Calibri"/>
        <family val="2"/>
        <scheme val="minor"/>
      </rPr>
      <t xml:space="preserve">
UfM branded. The format should allow for several A4 publications and some items of branding material to all fit within the Tote bag. 
The bag should be made of recycled and/or sustainable fabric, with a label clearly indicating its sustainable nature. Color: unicolor. Natural beige or black. 
Indicative size: starting from 50cmx50cm. </t>
    </r>
  </si>
  <si>
    <t>up to 1000 units</t>
  </si>
  <si>
    <r>
      <rPr>
        <b/>
        <sz val="11"/>
        <color theme="1"/>
        <rFont val="Calibri"/>
        <family val="2"/>
        <scheme val="minor"/>
      </rPr>
      <t>Branded caps</t>
    </r>
    <r>
      <rPr>
        <sz val="11"/>
        <color theme="1"/>
        <rFont val="Calibri"/>
        <family val="2"/>
        <scheme val="minor"/>
      </rPr>
      <t xml:space="preserve">
UfM branded with embroidered logo. 
</t>
    </r>
    <r>
      <rPr>
        <sz val="11"/>
        <rFont val="Calibri"/>
        <family val="2"/>
        <scheme val="minor"/>
      </rPr>
      <t>Cotton baseball cap style. Adjustable Velcro closure.
Size: 580 mm
Item weight: 170 g/m²</t>
    </r>
  </si>
  <si>
    <r>
      <rPr>
        <b/>
        <sz val="11"/>
        <color theme="1"/>
        <rFont val="Calibri"/>
        <family val="2"/>
        <scheme val="minor"/>
      </rPr>
      <t>Branded T-shirts (unisex), S</t>
    </r>
    <r>
      <rPr>
        <sz val="11"/>
        <color theme="1"/>
        <rFont val="Calibri"/>
        <family val="2"/>
        <scheme val="minor"/>
      </rPr>
      <t xml:space="preserve">
UfM branded with logo and slogan. </t>
    </r>
    <r>
      <rPr>
        <sz val="11"/>
        <rFont val="Calibri"/>
        <family val="2"/>
        <scheme val="minor"/>
      </rPr>
      <t>100% cotton. Short sleeves</t>
    </r>
  </si>
  <si>
    <r>
      <rPr>
        <b/>
        <sz val="11"/>
        <color theme="1"/>
        <rFont val="Calibri"/>
        <family val="2"/>
        <scheme val="minor"/>
      </rPr>
      <t>Branded T-shirts (unisex), M</t>
    </r>
    <r>
      <rPr>
        <sz val="11"/>
        <color theme="1"/>
        <rFont val="Calibri"/>
        <family val="2"/>
        <scheme val="minor"/>
      </rPr>
      <t xml:space="preserve">
</t>
    </r>
    <r>
      <rPr>
        <sz val="11"/>
        <rFont val="Calibri"/>
        <family val="2"/>
        <scheme val="minor"/>
      </rPr>
      <t>UfM branded with logo and slogan. 100% cotton. Short sleeves</t>
    </r>
  </si>
  <si>
    <r>
      <rPr>
        <b/>
        <sz val="11"/>
        <color theme="1"/>
        <rFont val="Calibri"/>
        <family val="2"/>
        <scheme val="minor"/>
      </rPr>
      <t>Branded T-shirts (unisex), L</t>
    </r>
    <r>
      <rPr>
        <sz val="11"/>
        <color theme="1"/>
        <rFont val="Calibri"/>
        <family val="2"/>
        <scheme val="minor"/>
      </rPr>
      <t xml:space="preserve">
</t>
    </r>
    <r>
      <rPr>
        <sz val="11"/>
        <rFont val="Calibri"/>
        <family val="2"/>
        <scheme val="minor"/>
      </rPr>
      <t>UfM branded with logo and slogan. 100% cotton. Short sleeves</t>
    </r>
  </si>
  <si>
    <r>
      <rPr>
        <b/>
        <sz val="11"/>
        <color theme="1"/>
        <rFont val="Calibri"/>
        <family val="2"/>
        <scheme val="minor"/>
      </rPr>
      <t>UfM Medal</t>
    </r>
    <r>
      <rPr>
        <sz val="11"/>
        <color theme="1"/>
        <rFont val="Calibri"/>
        <family val="2"/>
        <scheme val="minor"/>
      </rPr>
      <t xml:space="preserve">
UfM branded. Medal made in  glazed bronze, 73x58 mm. Hand-finished, polished on the reliefs and on the side.
Engraved on both sides: On one side, image or map of the Mediterranean. On the other side, logo of the UfM with a text in three languages and a slogan
Medal delivered in plexiglass box with engraved UfM logo and wihin a deluxe custom box (flocked outside, with velvet inside. black/blue custom boxes)
The current UfM medals are  produced by Picchiani&amp;Barlacchi</t>
    </r>
  </si>
  <si>
    <r>
      <rPr>
        <b/>
        <sz val="11"/>
        <color theme="1"/>
        <rFont val="Calibri"/>
        <family val="2"/>
        <scheme val="minor"/>
      </rPr>
      <t>Ecological pen</t>
    </r>
    <r>
      <rPr>
        <sz val="11"/>
        <color theme="1"/>
        <rFont val="Calibri"/>
        <family val="2"/>
        <scheme val="minor"/>
      </rPr>
      <t xml:space="preserve">
UfM branded. Blue ink, produced with environment-friendly material</t>
    </r>
  </si>
  <si>
    <t>up to 3,000 units</t>
  </si>
  <si>
    <r>
      <rPr>
        <b/>
        <sz val="11"/>
        <color theme="1"/>
        <rFont val="Calibri"/>
        <family val="2"/>
        <scheme val="minor"/>
      </rPr>
      <t>Elegant pen</t>
    </r>
    <r>
      <rPr>
        <sz val="11"/>
        <color theme="1"/>
        <rFont val="Calibri"/>
        <family val="2"/>
        <scheme val="minor"/>
      </rPr>
      <t xml:space="preserve">
UfM branded. Blue ink, produced with high-end material</t>
    </r>
  </si>
  <si>
    <r>
      <rPr>
        <b/>
        <sz val="11"/>
        <color theme="1"/>
        <rFont val="Calibri"/>
        <family val="2"/>
        <scheme val="minor"/>
      </rPr>
      <t>Roll-up 600mm (wide) x 1700mm (high)</t>
    </r>
    <r>
      <rPr>
        <sz val="11"/>
        <color theme="1"/>
        <rFont val="Calibri"/>
        <family val="2"/>
        <scheme val="minor"/>
      </rPr>
      <t xml:space="preserve">
Retractable banner stand, Hardware Material: Aluminium, Graphic material: Polypropylene, Printing: 720 DPI, Solvent Printing, 4-color printing. To be delivered with carrying bag. </t>
    </r>
  </si>
  <si>
    <t>per unit</t>
  </si>
  <si>
    <r>
      <rPr>
        <b/>
        <sz val="11"/>
        <color theme="1"/>
        <rFont val="Calibri"/>
        <family val="2"/>
        <scheme val="minor"/>
      </rPr>
      <t>Roll-up 850mm (wide) x 2000mm (high)</t>
    </r>
    <r>
      <rPr>
        <sz val="11"/>
        <color theme="1"/>
        <rFont val="Calibri"/>
        <family val="2"/>
        <scheme val="minor"/>
      </rPr>
      <t xml:space="preserve">
Retractable banner stand, Hardware Material: Aluminium, Graphic material: Polypropylene, Printing: 720 DPI, Solvent Printing, 4-color printing. To be delivered with carrying bag. </t>
    </r>
  </si>
  <si>
    <r>
      <rPr>
        <b/>
        <sz val="11"/>
        <color theme="1"/>
        <rFont val="Calibri"/>
        <family val="2"/>
        <scheme val="minor"/>
      </rPr>
      <t>Roll-up 1000mm (wide) x 2200mm (high)</t>
    </r>
    <r>
      <rPr>
        <sz val="11"/>
        <color theme="1"/>
        <rFont val="Calibri"/>
        <family val="2"/>
        <scheme val="minor"/>
      </rPr>
      <t xml:space="preserve">
Retractable banner stand, Hardware Material: Aluminium, Graphic material: Polypropylene, Printing: 720 DPI, Solvent Printing, 4-color printing. To be delivered with carrying bag. </t>
    </r>
  </si>
  <si>
    <r>
      <rPr>
        <b/>
        <sz val="11"/>
        <color theme="1"/>
        <rFont val="Calibri"/>
        <family val="2"/>
        <scheme val="minor"/>
      </rPr>
      <t>Flag 70x100cm</t>
    </r>
    <r>
      <rPr>
        <sz val="11"/>
        <color theme="1"/>
        <rFont val="Calibri"/>
        <family val="2"/>
        <scheme val="minor"/>
      </rPr>
      <t xml:space="preserve">
Indoor use. Identical double-sided print (recto/verso) 
Material: Polyester Satin (90% polyester)
Stamping: Digital
Manufacturing: Open 4 cm sheath and cord at the top end.
Double hem on the rest. Plain design</t>
    </r>
  </si>
  <si>
    <r>
      <rPr>
        <b/>
        <sz val="11"/>
        <color theme="1"/>
        <rFont val="Calibri"/>
        <family val="2"/>
        <scheme val="minor"/>
      </rPr>
      <t>Flag 100x150cm</t>
    </r>
    <r>
      <rPr>
        <sz val="11"/>
        <color theme="1"/>
        <rFont val="Calibri"/>
        <family val="2"/>
        <scheme val="minor"/>
      </rPr>
      <t xml:space="preserve">
Indoor use. Identical double-sided print (recto/verso) 
Material: Polyester Satin (90% polyester)
Stamping: Digital
Manufacturing: Open 4 cm sheath and cord at the top end.
Double hem on the rest. Plain design</t>
    </r>
  </si>
  <si>
    <r>
      <rPr>
        <b/>
        <sz val="11"/>
        <color theme="1"/>
        <rFont val="Calibri"/>
        <family val="2"/>
        <scheme val="minor"/>
      </rPr>
      <t>Flag 150x225cm</t>
    </r>
    <r>
      <rPr>
        <sz val="11"/>
        <color theme="1"/>
        <rFont val="Calibri"/>
        <family val="2"/>
        <scheme val="minor"/>
      </rPr>
      <t xml:space="preserve">
Indoor use. Identical double-sided print (recto/verso) 
Material: Polyester Satin (90% polyester)
Stamping: Digital
Manufacturing: Open 4 cm sheath and cord at the top end.
Double hem on the rest. Plain design</t>
    </r>
  </si>
  <si>
    <r>
      <rPr>
        <b/>
        <sz val="11"/>
        <color theme="1"/>
        <rFont val="Calibri"/>
        <family val="2"/>
        <scheme val="minor"/>
      </rPr>
      <t>Flag 100x150cm</t>
    </r>
    <r>
      <rPr>
        <sz val="11"/>
        <color theme="1"/>
        <rFont val="Calibri"/>
        <family val="2"/>
        <scheme val="minor"/>
      </rPr>
      <t xml:space="preserve">
Outdoor use. Identical double-sided print (recto/verso) 
Material: Nylon 
Manufacturing: Canvas header with two brass grommets. To be attached to the flagpole by means of a halyard (rope) and flag snaps</t>
    </r>
  </si>
  <si>
    <r>
      <rPr>
        <b/>
        <sz val="11"/>
        <color theme="1"/>
        <rFont val="Calibri"/>
        <family val="2"/>
        <scheme val="minor"/>
      </rPr>
      <t>Flag 150x225cm</t>
    </r>
    <r>
      <rPr>
        <sz val="11"/>
        <color theme="1"/>
        <rFont val="Calibri"/>
        <family val="2"/>
        <scheme val="minor"/>
      </rPr>
      <t xml:space="preserve">
Outdoor use. Identical double-sided print (recto/verso) 
Material: Nylon 
Manufacturing: Canvas header with two brass grommets. To be attached to the flagpole by means of a halyard (rope) and flag snaps</t>
    </r>
  </si>
  <si>
    <r>
      <rPr>
        <b/>
        <sz val="11"/>
        <color theme="1"/>
        <rFont val="Calibri"/>
        <family val="2"/>
        <scheme val="minor"/>
      </rPr>
      <t>Table flag, 14x21cm</t>
    </r>
    <r>
      <rPr>
        <sz val="11"/>
        <color theme="1"/>
        <rFont val="Calibri"/>
        <family val="2"/>
        <scheme val="minor"/>
      </rPr>
      <t xml:space="preserve">
Dimension approx. 10 x 15 cm. Double sided print, identical (recto/verso) on Quality satin (90% polyester).
Base: Stainless Steel base and Stainless Steel pole with Silver top</t>
    </r>
  </si>
  <si>
    <r>
      <rPr>
        <b/>
        <sz val="11"/>
        <color theme="1"/>
        <rFont val="Calibri"/>
        <family val="2"/>
        <scheme val="minor"/>
      </rPr>
      <t>Picture canvas</t>
    </r>
    <r>
      <rPr>
        <sz val="11"/>
        <color theme="1"/>
        <rFont val="Calibri"/>
        <family val="2"/>
        <scheme val="minor"/>
      </rPr>
      <t xml:space="preserve">
Vinyl print, ultra matt anti-reflective laminate adhesive on 3mm dibond.  4+0 CMYK. </t>
    </r>
    <r>
      <rPr>
        <u/>
        <sz val="11"/>
        <color theme="1"/>
        <rFont val="Calibri"/>
        <family val="2"/>
        <scheme val="minor"/>
      </rPr>
      <t>Size:</t>
    </r>
    <r>
      <rPr>
        <sz val="11"/>
        <color theme="1"/>
        <rFont val="Calibri"/>
        <family val="2"/>
        <scheme val="minor"/>
      </rPr>
      <t xml:space="preserve"> 65x55cm. </t>
    </r>
  </si>
  <si>
    <t>up to 15 units</t>
  </si>
  <si>
    <r>
      <rPr>
        <b/>
        <sz val="11"/>
        <color theme="1"/>
        <rFont val="Calibri"/>
        <family val="2"/>
        <scheme val="minor"/>
      </rPr>
      <t>Picture canvas - A3</t>
    </r>
    <r>
      <rPr>
        <sz val="11"/>
        <color theme="1"/>
        <rFont val="Calibri"/>
        <family val="2"/>
        <scheme val="minor"/>
      </rPr>
      <t xml:space="preserve">
A3 (297 x 420 mm) printed on white glossy photo paper. Colour: 4+0 CMYK</t>
    </r>
  </si>
  <si>
    <r>
      <rPr>
        <b/>
        <sz val="11"/>
        <color theme="1"/>
        <rFont val="Calibri"/>
        <family val="2"/>
        <scheme val="minor"/>
      </rPr>
      <t>Picture canvas - A2</t>
    </r>
    <r>
      <rPr>
        <sz val="11"/>
        <color theme="1"/>
        <rFont val="Calibri"/>
        <family val="2"/>
        <scheme val="minor"/>
      </rPr>
      <t xml:space="preserve">
A2 (420 x 594 mm) printed on white glossy photo paper. Colour: 4+0 CMYK</t>
    </r>
  </si>
  <si>
    <r>
      <rPr>
        <b/>
        <sz val="11"/>
        <color theme="1"/>
        <rFont val="Calibri"/>
        <family val="2"/>
        <scheme val="minor"/>
      </rPr>
      <t>Picture canvas - A1</t>
    </r>
    <r>
      <rPr>
        <sz val="11"/>
        <color theme="1"/>
        <rFont val="Calibri"/>
        <family val="2"/>
        <scheme val="minor"/>
      </rPr>
      <t xml:space="preserve">
A1 (594 x 841 mm) printed on white glossy photo paper. Colour: 4+0 CMYK</t>
    </r>
  </si>
  <si>
    <r>
      <rPr>
        <b/>
        <sz val="11"/>
        <color theme="1"/>
        <rFont val="Calibri"/>
        <family val="2"/>
        <scheme val="minor"/>
      </rPr>
      <t>Picture canvas - A0</t>
    </r>
    <r>
      <rPr>
        <sz val="11"/>
        <color theme="1"/>
        <rFont val="Calibri"/>
        <family val="2"/>
        <scheme val="minor"/>
      </rPr>
      <t xml:space="preserve">
A1 (841 x 1189 mm) printed on white glossy photo paper. Colour: 4+0 CMYK</t>
    </r>
  </si>
  <si>
    <t>Subtotal B5d</t>
  </si>
  <si>
    <t>B6 - Sector 6 - TRAINING WORKSHOPS AND INTERNAL COMMUNICATION</t>
  </si>
  <si>
    <t>Half-day training/workshop for a group of UfM staff</t>
  </si>
  <si>
    <t>per Half-day training + related presentation or document</t>
  </si>
  <si>
    <t>Full day training/ workshop for a group of UfM staff</t>
  </si>
  <si>
    <t>Full day training+ related presentation or document</t>
  </si>
  <si>
    <t>1-to-1  coaching session for UfM officials (price per hour)</t>
  </si>
  <si>
    <t>per hour+ related presentation or document</t>
  </si>
  <si>
    <t>Subtotal B6</t>
  </si>
  <si>
    <t>TOTAL B - Production services (unit prices)</t>
  </si>
  <si>
    <t>C - Management fees</t>
  </si>
  <si>
    <t>Management fees related to the provision of any communication service not listed above. Includes in particular market prospection and management of third-party suppliers (advertisements, softwares, innovative communication tools, etc. - reimbursable upon presentation of an invoice)</t>
  </si>
  <si>
    <t>Simple market prospection and management (total third-party supply value &lt;=€5,000)</t>
  </si>
  <si>
    <t>per service order</t>
  </si>
  <si>
    <t>Complicated market prospection and management (total third-party supply value &lt;=€5,000)</t>
  </si>
  <si>
    <t>Simple market prospection and management (total third-party supply value between &gt;€5,000 and &lt;€15,000)</t>
  </si>
  <si>
    <t>Complicated market prospection and management (total third-party supply value between &gt;€5,000 and &lt;€15,000)</t>
  </si>
  <si>
    <t>Simple market prospection and management (total third-party supply value &gt;=€15000 and &lt;=€20,000)</t>
  </si>
  <si>
    <t>Complicated market prospection and management (total third-party supply value &gt;=€15000 and &lt;=€20,000)</t>
  </si>
  <si>
    <t>Total C - Management fees</t>
  </si>
  <si>
    <t xml:space="preserve">Total D - Provision for incidental expenditure per production services </t>
  </si>
  <si>
    <t>Total E - Provision for incidental expenditure by staff</t>
  </si>
  <si>
    <t>Total F - Provision for Expenditure Verification</t>
  </si>
  <si>
    <t>TOTAL EUR (VAT not included) (A+B+C+D+E+F)</t>
  </si>
  <si>
    <t>Annex I: Price schedule - Communication services - 07 - PRO220CPA-2018</t>
  </si>
  <si>
    <t>Marco</t>
  </si>
  <si>
    <t>Edelman</t>
  </si>
  <si>
    <r>
      <t xml:space="preserve">The below unit prices will constitute a maximum (lesser prices may be proposed in more detailed Specific Offers once the contract is in implementation phase)
Any form that is incomplete or has been amended will disqualify the tender:
Tenderers must fill in all the empty boxes in the price schedule. Only one price per box. A service which the tenderer intends to provide free of charge must be marked “€0”. The descriptions of work must not be amended or deleted.
Tender exceeding the maximum budget allocated for items </t>
    </r>
    <r>
      <rPr>
        <sz val="11"/>
        <color rgb="FFFF0000"/>
        <rFont val="Calibri"/>
        <family val="2"/>
        <scheme val="minor"/>
      </rPr>
      <t>7, 8, 11, 22, 23, 35, 36 and 68</t>
    </r>
    <r>
      <rPr>
        <sz val="11"/>
        <color theme="1"/>
        <rFont val="Calibri"/>
        <family val="2"/>
        <scheme val="minor"/>
      </rPr>
      <t xml:space="preserve"> will be eliminated
The price schedule needs to be duly signed and dated by the tenderer.
In quoting the prices please note in particular:
The minimum years of experience for the expert categories of "senior", "specialist" and "junior" are defined in the TORs
The profiles listed under section A do not necessarily correspond to different experts (as a matter of example, there is a disglose on daily rates  for the social media trainer and daily rates for the social meda expert, but the service could be provided by the same person)
The unit prices will include all costs and all expenses. Prices of deliverables are therefore prices that include all tasks (including the establishment of estimates and reports) necessary to carry them out. Prices include all costs (project management, coordination, quality control, training of contractor's staff, support resources, etc.) and expenses (company management, secretariat, social security, wages, travel costs, etc.) directly or indirectly incurred by the contractor in providing the services that can be assigned to them.
</t>
    </r>
    <r>
      <rPr>
        <sz val="11"/>
        <color rgb="FFFF0000"/>
        <rFont val="Calibri"/>
        <family val="2"/>
        <scheme val="minor"/>
      </rPr>
      <t>The unit  prices for publications and branding tools should be fixed considering the use of the highest quality materials. Specific requests might at times require lower quality materials and therefore lesser prices will be proposed in the corresponding specific order All publications and tools shall be produced with eco-friendly papers/materials. The paper weight for printed publications is an approximate estimation.</t>
    </r>
  </si>
  <si>
    <t>Lead Project Manager (Overall Contract)</t>
  </si>
  <si>
    <r>
      <t>Communication Specialist_ Implant (based in UfM HQ</t>
    </r>
    <r>
      <rPr>
        <sz val="11"/>
        <color theme="1"/>
        <rFont val="Calibri"/>
        <family val="2"/>
        <scheme val="minor"/>
      </rPr>
      <t>)*</t>
    </r>
  </si>
  <si>
    <r>
      <t>Junior communication expert _ Implant (based in UfM HQ</t>
    </r>
    <r>
      <rPr>
        <sz val="11"/>
        <color theme="1"/>
        <rFont val="Calibri"/>
        <family val="2"/>
        <scheme val="minor"/>
      </rPr>
      <t>)**</t>
    </r>
  </si>
  <si>
    <t>Media relations Senior expert AR (Maghreb)</t>
  </si>
  <si>
    <t>Media relations Senior expert AR (Mashreq)</t>
  </si>
  <si>
    <t>Media relations Senior expert (Global/Intl media)</t>
  </si>
  <si>
    <t>Media relations Senior expert (EU/Brussels media)</t>
  </si>
  <si>
    <t>Digital Senior Strategist</t>
  </si>
  <si>
    <t xml:space="preserve">Senior copywriter </t>
  </si>
  <si>
    <t>Specialist copywriter</t>
  </si>
  <si>
    <t>Senior proof-reader - English</t>
  </si>
  <si>
    <t>Photo researcher</t>
  </si>
  <si>
    <t>Maintenance, updating, flat-rate per 100 contacts
Verification of contact details/updating</t>
  </si>
  <si>
    <t>Meeting + document</t>
  </si>
  <si>
    <t xml:space="preserve">Identifying 30 relevant high level events taking place in the region and proposal of engagement actions </t>
  </si>
  <si>
    <t>per 30 events + document</t>
  </si>
  <si>
    <t xml:space="preserve">Price per physical mailing of UfM publication to 100 opinion leaders </t>
  </si>
  <si>
    <t>Coordinate invitations and secure attendance/publication ) (per activity)</t>
  </si>
  <si>
    <t>Assistance in the conceptualisation of the programme and event format (per activity)</t>
  </si>
  <si>
    <t>Assistance on site (per activity) - price per half day</t>
  </si>
  <si>
    <t>B3 - Sector 3 - TRANSLATE CONTENTS</t>
  </si>
  <si>
    <t xml:space="preserve">per publication + briefing document </t>
  </si>
  <si>
    <t>per meeting +  briefing document</t>
  </si>
  <si>
    <t xml:space="preserve">B3 - Sector 3 - PRESS REVIEW PRODUCTS </t>
  </si>
  <si>
    <t>Price per weekly alert</t>
  </si>
  <si>
    <t>per weekly alert</t>
  </si>
  <si>
    <t>Price per assessment report (after dispatch of press release, statement, etc.)</t>
  </si>
  <si>
    <t>Use of professional software to monitor online media impacts for the UfM worldwide (Meltwater or similar)</t>
  </si>
  <si>
    <t>Use of professional software to monitor print media impacts for the UfM in Southern Mediterranean countries (Cantar or similar)</t>
  </si>
  <si>
    <t>Price per social media monthly report (analysis and recommendations)</t>
  </si>
  <si>
    <t>B5 - Sector 5 - Drafting, copy-editing and correcting/proofreading</t>
  </si>
  <si>
    <t>Drafting, per page</t>
  </si>
  <si>
    <t>per page</t>
  </si>
  <si>
    <t>Correcting/proofreading at manuscript stage, per page*</t>
  </si>
  <si>
    <t>Correcting/proofreading at layout stage, per page*</t>
  </si>
  <si>
    <t xml:space="preserve">*One page = 1500 characters without spaces
One line = 50 characters without spaces
</t>
  </si>
  <si>
    <t>Subtotal B5a</t>
  </si>
  <si>
    <t>B5 - Sector 5 - Graphic design, layout and pictures database</t>
  </si>
  <si>
    <r>
      <rPr>
        <b/>
        <sz val="11"/>
        <rFont val="Calibri"/>
        <family val="2"/>
        <scheme val="minor"/>
      </rPr>
      <t>Power Point Presentation</t>
    </r>
    <r>
      <rPr>
        <sz val="11"/>
        <rFont val="Calibri"/>
        <family val="2"/>
        <scheme val="minor"/>
      </rPr>
      <t xml:space="preserve">, per 15 slides
</t>
    </r>
    <r>
      <rPr>
        <i/>
        <sz val="11"/>
        <rFont val="Calibri"/>
        <family val="2"/>
        <scheme val="minor"/>
      </rPr>
      <t xml:space="preserve">PPT may be adapted to the following languages: EN/FR/ES/AR
Example: </t>
    </r>
    <r>
      <rPr>
        <i/>
        <sz val="11"/>
        <rFont val="Calibri"/>
        <family val="2"/>
      </rPr>
      <t>UfM institutional presentation: https://bit.ly/2HKJan4</t>
    </r>
  </si>
  <si>
    <r>
      <rPr>
        <b/>
        <sz val="11"/>
        <rFont val="Calibri"/>
        <family val="2"/>
        <scheme val="minor"/>
      </rPr>
      <t>Adaptation of  designed Power Point Presentation</t>
    </r>
    <r>
      <rPr>
        <sz val="11"/>
        <rFont val="Calibri"/>
        <family val="2"/>
        <scheme val="minor"/>
      </rPr>
      <t xml:space="preserve">, per 15 slides
The </t>
    </r>
    <r>
      <rPr>
        <i/>
        <sz val="11"/>
        <rFont val="Calibri"/>
        <family val="2"/>
        <scheme val="minor"/>
      </rPr>
      <t xml:space="preserve">PPT already designed in the line above may be adapted to the following languages: EN/FR/ES/AR
Example: </t>
    </r>
    <r>
      <rPr>
        <i/>
        <sz val="11"/>
        <rFont val="Calibri"/>
        <family val="2"/>
      </rPr>
      <t>UfM institutional presentation: https://bit.ly/2HKJan4</t>
    </r>
  </si>
  <si>
    <r>
      <rPr>
        <b/>
        <sz val="11"/>
        <rFont val="Calibri"/>
        <family val="2"/>
        <scheme val="minor"/>
      </rPr>
      <t>Infographic (simple)</t>
    </r>
    <r>
      <rPr>
        <sz val="11"/>
        <rFont val="Calibri"/>
        <family val="2"/>
        <scheme val="minor"/>
      </rPr>
      <t xml:space="preserve">
</t>
    </r>
    <r>
      <rPr>
        <i/>
        <sz val="11"/>
        <rFont val="Calibri"/>
        <family val="2"/>
        <scheme val="minor"/>
      </rPr>
      <t>Creation of visually attractive and colourful infographic based on data (facts &amp; figures) provided by the UfM. Infographic may be adapted to the following languages: EN/FR/ES/AR
Examples: https://bit.ly/2HY9jhJ</t>
    </r>
  </si>
  <si>
    <r>
      <rPr>
        <b/>
        <sz val="11"/>
        <rFont val="Calibri"/>
        <family val="2"/>
        <scheme val="minor"/>
      </rPr>
      <t>Adaptation of Infographic</t>
    </r>
    <r>
      <rPr>
        <sz val="11"/>
        <rFont val="Calibri"/>
        <family val="2"/>
        <scheme val="minor"/>
      </rPr>
      <t xml:space="preserve"> (simple)
Designed </t>
    </r>
    <r>
      <rPr>
        <i/>
        <sz val="11"/>
        <rFont val="Calibri"/>
        <family val="2"/>
        <scheme val="minor"/>
      </rPr>
      <t>Infographic to be adapted to the following languages: EN/FR/ES/AR
Examples: https://bit.ly/2HY9jhJ</t>
    </r>
  </si>
  <si>
    <r>
      <rPr>
        <b/>
        <sz val="11"/>
        <rFont val="Calibri"/>
        <family val="2"/>
        <scheme val="minor"/>
      </rPr>
      <t>Infographic (advanced)</t>
    </r>
    <r>
      <rPr>
        <sz val="11"/>
        <rFont val="Calibri"/>
        <family val="2"/>
        <scheme val="minor"/>
      </rPr>
      <t xml:space="preserve">
</t>
    </r>
    <r>
      <rPr>
        <i/>
        <sz val="11"/>
        <rFont val="Calibri"/>
        <family val="2"/>
        <scheme val="minor"/>
      </rPr>
      <t>Creation of visually attractive and colourful infographic in DIN4 size in multiple languages, based on data (facts &amp; figures) provided by the UfM. Infographic may be adapted to the following languages: EN/FR/ES/AR
Example: https://bit.ly/2U0K99q</t>
    </r>
  </si>
  <si>
    <r>
      <rPr>
        <b/>
        <sz val="11"/>
        <rFont val="Calibri"/>
        <family val="2"/>
        <scheme val="minor"/>
      </rPr>
      <t>Adaptation of Infographic (advanced)</t>
    </r>
    <r>
      <rPr>
        <sz val="11"/>
        <rFont val="Calibri"/>
        <family val="2"/>
        <scheme val="minor"/>
      </rPr>
      <t xml:space="preserve">
Designed</t>
    </r>
    <r>
      <rPr>
        <i/>
        <sz val="11"/>
        <rFont val="Calibri"/>
        <family val="2"/>
        <scheme val="minor"/>
      </rPr>
      <t xml:space="preserve"> Infographic may be adapted to the following languages: EN/FR/ES/AR
Example: https://bit.ly/2U0K99q</t>
    </r>
  </si>
  <si>
    <t>B5 - Sector 5 - Printing</t>
  </si>
  <si>
    <r>
      <rPr>
        <sz val="11"/>
        <rFont val="Calibri"/>
        <family val="2"/>
        <scheme val="minor"/>
      </rPr>
      <t>up to</t>
    </r>
    <r>
      <rPr>
        <sz val="11"/>
        <color theme="1"/>
        <rFont val="Calibri"/>
        <family val="2"/>
        <scheme val="minor"/>
      </rPr>
      <t xml:space="preserve"> 500 copies</t>
    </r>
  </si>
  <si>
    <r>
      <rPr>
        <sz val="11"/>
        <rFont val="Calibri"/>
        <family val="2"/>
        <scheme val="minor"/>
      </rPr>
      <t>up to</t>
    </r>
    <r>
      <rPr>
        <sz val="11"/>
        <color theme="1"/>
        <rFont val="Calibri"/>
        <family val="2"/>
        <scheme val="minor"/>
      </rPr>
      <t xml:space="preserve"> 1,500 copies</t>
    </r>
  </si>
  <si>
    <t>up to 500 copies</t>
  </si>
  <si>
    <t>up to 1,500 copies</t>
  </si>
  <si>
    <r>
      <rPr>
        <b/>
        <sz val="11"/>
        <color theme="1"/>
        <rFont val="Calibri"/>
        <family val="2"/>
        <scheme val="minor"/>
      </rPr>
      <t>Report, up to 36 pages</t>
    </r>
    <r>
      <rPr>
        <sz val="11"/>
        <color theme="1"/>
        <rFont val="Calibri"/>
        <family val="2"/>
        <scheme val="minor"/>
      </rPr>
      <t xml:space="preserve">
</t>
    </r>
    <r>
      <rPr>
        <i/>
        <sz val="11"/>
        <color theme="1"/>
        <rFont val="Calibri"/>
        <family val="2"/>
        <scheme val="minor"/>
      </rPr>
      <t>Format closed: A5 (148x210mm), 4+4 on matte coated paper to 130 gr., Printed cover 4+4 on matte coated paper 250 gr. Staple binding</t>
    </r>
  </si>
  <si>
    <t>B5 - Sector 5 - Branding material (UfM branded)</t>
  </si>
  <si>
    <r>
      <rPr>
        <b/>
        <sz val="11"/>
        <color theme="1"/>
        <rFont val="Calibri"/>
        <family val="2"/>
        <scheme val="minor"/>
      </rPr>
      <t>Notepads A5</t>
    </r>
    <r>
      <rPr>
        <sz val="11"/>
        <color theme="1"/>
        <rFont val="Calibri"/>
        <family val="2"/>
        <scheme val="minor"/>
      </rPr>
      <t xml:space="preserve">
A5 format with cardboard base, without cover; 40 pages. paper: 90gr white offset
Inks: printing at 1+0 inks. Binding: American (glued on 148mm) Includes UfM logo and water mark
Example: https://bit.ly/2UZb4Te</t>
    </r>
  </si>
  <si>
    <t>up to 2,000 units</t>
  </si>
  <si>
    <r>
      <rPr>
        <b/>
        <sz val="11"/>
        <color theme="1"/>
        <rFont val="Calibri"/>
        <family val="2"/>
        <scheme val="minor"/>
      </rPr>
      <t>Notepads A4</t>
    </r>
    <r>
      <rPr>
        <sz val="11"/>
        <color theme="1"/>
        <rFont val="Calibri"/>
        <family val="2"/>
        <scheme val="minor"/>
      </rPr>
      <t xml:space="preserve">
A4 format with cardboard base, without cover; 60 pages. Paper: 90gr white offset
Inks: printing at 1+0 inks. Binding: American (glued on 148mm) Includes UfM logo and water mark
Example: https://bit.ly/2W7o7Ph</t>
    </r>
  </si>
  <si>
    <r>
      <rPr>
        <b/>
        <sz val="11"/>
        <color theme="1"/>
        <rFont val="Calibri"/>
        <family val="2"/>
        <scheme val="minor"/>
      </rPr>
      <t>Notebook A5</t>
    </r>
    <r>
      <rPr>
        <sz val="11"/>
        <color theme="1"/>
        <rFont val="Calibri"/>
        <family val="2"/>
        <scheme val="minor"/>
      </rPr>
      <t xml:space="preserve">
Closed format: A5. 92 pages. Paper: 120gr white recycled paper. Rigid cover – Glue binding </t>
    </r>
  </si>
  <si>
    <r>
      <rPr>
        <b/>
        <sz val="11"/>
        <color theme="1"/>
        <rFont val="Calibri"/>
        <family val="2"/>
        <scheme val="minor"/>
      </rPr>
      <t xml:space="preserve">Notebook A5 </t>
    </r>
    <r>
      <rPr>
        <sz val="11"/>
        <color theme="1"/>
        <rFont val="Calibri"/>
        <family val="2"/>
        <scheme val="minor"/>
      </rPr>
      <t xml:space="preserve">
Closed format: A5. 160 pages. Paper: 90gr white recycled paper. Semi-rigid cardboard cover– Spiral binding</t>
    </r>
  </si>
  <si>
    <r>
      <rPr>
        <b/>
        <sz val="11"/>
        <color theme="1"/>
        <rFont val="Calibri"/>
        <family val="2"/>
        <scheme val="minor"/>
      </rPr>
      <t>Notebook A5</t>
    </r>
    <r>
      <rPr>
        <sz val="11"/>
        <color theme="1"/>
        <rFont val="Calibri"/>
        <family val="2"/>
        <scheme val="minor"/>
      </rPr>
      <t xml:space="preserve">
Closed format: A5. 160 pages. Paper: 90gr white recycled paper. Semi-rigid cardboard cover– Spiral binding</t>
    </r>
  </si>
  <si>
    <r>
      <rPr>
        <b/>
        <sz val="11"/>
        <color theme="1"/>
        <rFont val="Calibri"/>
        <family val="2"/>
        <scheme val="minor"/>
      </rPr>
      <t xml:space="preserve">Sticky notes packs </t>
    </r>
    <r>
      <rPr>
        <sz val="11"/>
        <color theme="1"/>
        <rFont val="Calibri"/>
        <family val="2"/>
        <scheme val="minor"/>
      </rPr>
      <t xml:space="preserve">
UfM branded. Sticky note flags in five colors and 60 sheet spiral bound plain memo pad in addition to a mini ball point pen inserted in elastic loo. Cover to be produced with recycled cardboard. 10cmx8cm. 
Example: </t>
    </r>
    <r>
      <rPr>
        <sz val="11"/>
        <rFont val="Calibri"/>
        <family val="2"/>
        <scheme val="minor"/>
      </rPr>
      <t>https://bit.ly/2UA9qmd</t>
    </r>
  </si>
  <si>
    <r>
      <rPr>
        <b/>
        <sz val="11"/>
        <color theme="1"/>
        <rFont val="Calibri"/>
        <family val="2"/>
        <scheme val="minor"/>
      </rPr>
      <t>Cardboard folders</t>
    </r>
    <r>
      <rPr>
        <sz val="11"/>
        <color theme="1"/>
        <rFont val="Calibri"/>
        <family val="2"/>
        <scheme val="minor"/>
      </rPr>
      <t xml:space="preserve">
UfM branded. Closed format 220x305mm, Open format 440x305mm cardboard paper of 250g, printing at 1 + 0 inks. Finishing: split without folding
Example: https://bit.ly/2IIlZu6 | https://bit.ly/2Pv2xBL</t>
    </r>
  </si>
  <si>
    <r>
      <rPr>
        <b/>
        <sz val="11"/>
        <color theme="1"/>
        <rFont val="Calibri"/>
        <family val="2"/>
        <scheme val="minor"/>
      </rPr>
      <t>Leather folders</t>
    </r>
    <r>
      <rPr>
        <sz val="11"/>
        <color theme="1"/>
        <rFont val="Calibri"/>
        <family val="2"/>
        <scheme val="minor"/>
      </rPr>
      <t xml:space="preserve">
Elegant black leather folders, with interior pocket on left side to fit A4 documents and placement for A4 notepads on right side.
UfM logo to be engraved on the folder. 
Example: https://bit.ly/2UHkdLe</t>
    </r>
  </si>
  <si>
    <r>
      <rPr>
        <b/>
        <sz val="11"/>
        <color theme="1"/>
        <rFont val="Calibri"/>
        <family val="2"/>
        <scheme val="minor"/>
      </rPr>
      <t>USB sticks (eco-responsible)</t>
    </r>
    <r>
      <rPr>
        <sz val="11"/>
        <color theme="1"/>
        <rFont val="Calibri"/>
        <family val="2"/>
        <scheme val="minor"/>
      </rPr>
      <t xml:space="preserve">
UfM branded. Minimum 8GB capacity.
Example: https://bit.ly/2DA5Gvr </t>
    </r>
  </si>
  <si>
    <r>
      <rPr>
        <b/>
        <sz val="11"/>
        <color theme="1"/>
        <rFont val="Calibri"/>
        <family val="2"/>
        <scheme val="minor"/>
      </rPr>
      <t xml:space="preserve">USB Lanyard Drive </t>
    </r>
    <r>
      <rPr>
        <sz val="11"/>
        <color theme="1"/>
        <rFont val="Calibri"/>
        <family val="2"/>
        <scheme val="minor"/>
      </rPr>
      <t xml:space="preserve">
UfM branded. 2GB USB drive with woven lanyard. Flash drive to be integrated into a 35cm long lanyard. Lanyard should allow to hold a handing badge or ID card. PC and Mac compatible. 
Example: </t>
    </r>
    <r>
      <rPr>
        <sz val="11"/>
        <rFont val="Calibri"/>
        <family val="2"/>
        <scheme val="minor"/>
      </rPr>
      <t>https://bit.ly/2W5GV1p</t>
    </r>
  </si>
  <si>
    <r>
      <rPr>
        <b/>
        <sz val="11"/>
        <color theme="1"/>
        <rFont val="Calibri"/>
        <family val="2"/>
        <scheme val="minor"/>
      </rPr>
      <t xml:space="preserve">USB Wristband Drive </t>
    </r>
    <r>
      <rPr>
        <sz val="11"/>
        <color theme="1"/>
        <rFont val="Calibri"/>
        <family val="2"/>
        <scheme val="minor"/>
      </rPr>
      <t xml:space="preserve">
UfM branded. 2GB USB drive integrated into a wearable wrist strap design. Rubber material. 
Example:</t>
    </r>
    <r>
      <rPr>
        <sz val="11"/>
        <rFont val="Calibri"/>
        <family val="2"/>
        <scheme val="minor"/>
      </rPr>
      <t xml:space="preserve"> https://bit.ly/2J1Q8Eh</t>
    </r>
  </si>
  <si>
    <r>
      <rPr>
        <b/>
        <sz val="11"/>
        <color theme="1"/>
        <rFont val="Calibri"/>
        <family val="2"/>
        <scheme val="minor"/>
      </rPr>
      <t>Credit card USB Drive</t>
    </r>
    <r>
      <rPr>
        <sz val="11"/>
        <color theme="1"/>
        <rFont val="Calibri"/>
        <family val="2"/>
        <scheme val="minor"/>
      </rPr>
      <t xml:space="preserve">
UfM branded. 4GB credit card shaped USB drive. Two-sided print. 
Example: </t>
    </r>
    <r>
      <rPr>
        <sz val="11"/>
        <rFont val="Calibri"/>
        <family val="2"/>
        <scheme val="minor"/>
      </rPr>
      <t>https://bit.ly/2UZLLAz (with eco-friendly material)</t>
    </r>
  </si>
  <si>
    <r>
      <rPr>
        <b/>
        <sz val="11"/>
        <color theme="1"/>
        <rFont val="Calibri"/>
        <family val="2"/>
        <scheme val="minor"/>
      </rPr>
      <t>UfM branded mobile wallet</t>
    </r>
    <r>
      <rPr>
        <sz val="11"/>
        <color theme="1"/>
        <rFont val="Calibri"/>
        <family val="2"/>
        <scheme val="minor"/>
      </rPr>
      <t xml:space="preserve">
UfM branded. Plastic or rubber or silicone phone accessory, which easily attaches to the back of the phone with adhesive strips. Enables to hold credit cards, drivers license or several business cards. 
Example: </t>
    </r>
    <r>
      <rPr>
        <sz val="11"/>
        <rFont val="Calibri"/>
        <family val="2"/>
        <scheme val="minor"/>
      </rPr>
      <t>https://bit.ly/2IL5BJo</t>
    </r>
  </si>
  <si>
    <r>
      <rPr>
        <b/>
        <sz val="11"/>
        <color theme="1"/>
        <rFont val="Calibri"/>
        <family val="2"/>
        <scheme val="minor"/>
      </rPr>
      <t>UfM branded business card holder</t>
    </r>
    <r>
      <rPr>
        <sz val="11"/>
        <color theme="1"/>
        <rFont val="Calibri"/>
        <family val="2"/>
        <scheme val="minor"/>
      </rPr>
      <t xml:space="preserve">
UfM branded. Aluminium case, with UfM logo engraved on both sides. Should allow to fit 15 business cards at the same time. 
Example:</t>
    </r>
    <r>
      <rPr>
        <sz val="11"/>
        <rFont val="Calibri"/>
        <family val="2"/>
        <scheme val="minor"/>
      </rPr>
      <t xml:space="preserve"> https://bit.ly/2ZxBQRs</t>
    </r>
  </si>
  <si>
    <r>
      <rPr>
        <b/>
        <sz val="11"/>
        <color theme="1"/>
        <rFont val="Calibri"/>
        <family val="2"/>
        <scheme val="minor"/>
      </rPr>
      <t xml:space="preserve">Computer mouse pad </t>
    </r>
    <r>
      <rPr>
        <sz val="11"/>
        <color theme="1"/>
        <rFont val="Calibri"/>
        <family val="2"/>
        <scheme val="minor"/>
      </rPr>
      <t xml:space="preserve">
UfM branded. Round mouse pads in the shape of the UfM logo. 4+4 color printing, one-sided. 20cmx20cm. 
Example: </t>
    </r>
    <r>
      <rPr>
        <sz val="11"/>
        <rFont val="Calibri"/>
        <family val="2"/>
        <scheme val="minor"/>
      </rPr>
      <t>https://bit.ly/2IGczPN</t>
    </r>
  </si>
  <si>
    <r>
      <rPr>
        <b/>
        <sz val="11"/>
        <color theme="1"/>
        <rFont val="Calibri"/>
        <family val="2"/>
        <scheme val="minor"/>
      </rPr>
      <t xml:space="preserve">UfM pins </t>
    </r>
    <r>
      <rPr>
        <sz val="11"/>
        <color theme="1"/>
        <rFont val="Calibri"/>
        <family val="2"/>
        <scheme val="minor"/>
      </rPr>
      <t xml:space="preserve">
UfM branded. Round lapel pin in stainless steel and with a traditional clipping system in the back. Artwork area in a full color high gloss laminated label, with UfM logo. 
Example: </t>
    </r>
    <r>
      <rPr>
        <sz val="11"/>
        <rFont val="Calibri"/>
        <family val="2"/>
        <scheme val="minor"/>
      </rPr>
      <t>https://bit.ly/2vl5k7d</t>
    </r>
  </si>
  <si>
    <r>
      <rPr>
        <b/>
        <sz val="11"/>
        <color theme="1"/>
        <rFont val="Calibri"/>
        <family val="2"/>
        <scheme val="minor"/>
      </rPr>
      <t xml:space="preserve">UfM magnetic pins </t>
    </r>
    <r>
      <rPr>
        <sz val="11"/>
        <color theme="1"/>
        <rFont val="Calibri"/>
        <family val="2"/>
        <scheme val="minor"/>
      </rPr>
      <t xml:space="preserve">
UfM branded. Round lapel pin in stainless steel and with a magnetic back. Artwork area in a full color high gloss laminated label, with UfM logo. 
Example: </t>
    </r>
    <r>
      <rPr>
        <sz val="11"/>
        <rFont val="Calibri"/>
        <family val="2"/>
        <scheme val="minor"/>
      </rPr>
      <t>https://bit.ly/2IJz6LQ</t>
    </r>
  </si>
  <si>
    <r>
      <rPr>
        <b/>
        <sz val="11"/>
        <color theme="1"/>
        <rFont val="Calibri"/>
        <family val="2"/>
        <scheme val="minor"/>
      </rPr>
      <t>Bamboo and silicone mug (eco-responsible)</t>
    </r>
    <r>
      <rPr>
        <sz val="11"/>
        <color theme="1"/>
        <rFont val="Calibri"/>
        <family val="2"/>
        <scheme val="minor"/>
      </rPr>
      <t xml:space="preserve">
UfM Branded.Bamboo mug with silicone band and lid. Capacity 500 ml approx. Example: https://bit.ly/2QkGEEI</t>
    </r>
  </si>
  <si>
    <r>
      <rPr>
        <b/>
        <sz val="11"/>
        <color theme="1"/>
        <rFont val="Calibri"/>
        <family val="2"/>
        <scheme val="minor"/>
      </rPr>
      <t>Thermos flask</t>
    </r>
    <r>
      <rPr>
        <sz val="11"/>
        <color theme="1"/>
        <rFont val="Calibri"/>
        <family val="2"/>
        <scheme val="minor"/>
      </rPr>
      <t xml:space="preserve">
UfM Branded. Stainless steel. Capacity: 500ml.
Weight: 103 g (117 g with lid)
Mouth: Ø 3.3 cm
Base: Ø 6.5 cm
Height: 21 cm</t>
    </r>
  </si>
  <si>
    <r>
      <rPr>
        <b/>
        <sz val="11"/>
        <color theme="1"/>
        <rFont val="Calibri"/>
        <family val="2"/>
        <scheme val="minor"/>
      </rPr>
      <t>UfM Tote bags (eco-responsible)</t>
    </r>
    <r>
      <rPr>
        <sz val="11"/>
        <color theme="1"/>
        <rFont val="Calibri"/>
        <family val="2"/>
        <scheme val="minor"/>
      </rPr>
      <t xml:space="preserve">
UfM branded. The format should allow for several A4 publications and some items of branding material to all fit within the Tote bag. 
The bag should be made of recycled and/or sustainable fabric, with a label clearly indicating its sustainable nature. Color: unicolor. Natural beige or black. 
Indicative size: starting from 50cmx50cm. Example: https://bit.ly/2DBziID</t>
    </r>
  </si>
  <si>
    <r>
      <rPr>
        <b/>
        <sz val="11"/>
        <color theme="1"/>
        <rFont val="Calibri"/>
        <family val="2"/>
        <scheme val="minor"/>
      </rPr>
      <t xml:space="preserve">UfM Award Glass Plaque </t>
    </r>
    <r>
      <rPr>
        <sz val="11"/>
        <color theme="1"/>
        <rFont val="Calibri"/>
        <family val="2"/>
        <scheme val="minor"/>
      </rPr>
      <t xml:space="preserve">
UfM branded. Clear glass plaque. To be customize with the institution's name and logo, event and award titles. 20cmx20cm.
Award plaque delivered in plexiglass box with engraved UfM logo and wihin a deluxe custom box (flocked outside, with velvet inside. black/blue custom boxes)
Example:</t>
    </r>
    <r>
      <rPr>
        <sz val="11"/>
        <rFont val="Calibri"/>
        <family val="2"/>
        <scheme val="minor"/>
      </rPr>
      <t xml:space="preserve"> https://bit.ly/2GCiPEC</t>
    </r>
  </si>
  <si>
    <r>
      <rPr>
        <b/>
        <sz val="11"/>
        <color theme="1"/>
        <rFont val="Calibri"/>
        <family val="2"/>
        <scheme val="minor"/>
      </rPr>
      <t>Ecological pen</t>
    </r>
    <r>
      <rPr>
        <sz val="11"/>
        <color theme="1"/>
        <rFont val="Calibri"/>
        <family val="2"/>
        <scheme val="minor"/>
      </rPr>
      <t xml:space="preserve">
UfM branded. Blue ink, produced with environment-friendly material
Example: https://bit.ly/2IXHEh6</t>
    </r>
  </si>
  <si>
    <r>
      <rPr>
        <b/>
        <sz val="11"/>
        <color theme="1"/>
        <rFont val="Calibri"/>
        <family val="2"/>
        <scheme val="minor"/>
      </rPr>
      <t>Elegant pen</t>
    </r>
    <r>
      <rPr>
        <sz val="11"/>
        <color theme="1"/>
        <rFont val="Calibri"/>
        <family val="2"/>
        <scheme val="minor"/>
      </rPr>
      <t xml:space="preserve">
UfM branded. Blue ink, produced with high-end material
Example: https://bit.ly/2W2ljTr</t>
    </r>
  </si>
  <si>
    <r>
      <rPr>
        <b/>
        <sz val="11"/>
        <color theme="1"/>
        <rFont val="Calibri"/>
        <family val="2"/>
        <scheme val="minor"/>
      </rPr>
      <t>Flag 70x100cm</t>
    </r>
    <r>
      <rPr>
        <sz val="11"/>
        <color theme="1"/>
        <rFont val="Calibri"/>
        <family val="2"/>
        <scheme val="minor"/>
      </rPr>
      <t xml:space="preserve">
Indoor use. Identical double-sided print (recto/verso) 
Material: Polyester Satin (90% polyester)
Stamping: Digital
Manufacturing: Open 4 cm sheath and cord at the top end.
Double hem on the rest. Plain design
Example: https://bit.ly/2vmWUfs</t>
    </r>
  </si>
  <si>
    <r>
      <rPr>
        <b/>
        <sz val="11"/>
        <color theme="1"/>
        <rFont val="Calibri"/>
        <family val="2"/>
        <scheme val="minor"/>
      </rPr>
      <t>Flag 100x150cm</t>
    </r>
    <r>
      <rPr>
        <sz val="11"/>
        <color theme="1"/>
        <rFont val="Calibri"/>
        <family val="2"/>
        <scheme val="minor"/>
      </rPr>
      <t xml:space="preserve">
Indoor use. Identical double-sided print (recto/verso) 
Material: Polyester Satin (90% polyester)
Stamping: Digital
Manufacturing: Open 4 cm sheath and cord at the top end.
Double hem on the rest. Plain design
Example: https://bit.ly/2vmWUfs</t>
    </r>
  </si>
  <si>
    <r>
      <rPr>
        <b/>
        <sz val="11"/>
        <color theme="1"/>
        <rFont val="Calibri"/>
        <family val="2"/>
        <scheme val="minor"/>
      </rPr>
      <t>Flag 150x225cm</t>
    </r>
    <r>
      <rPr>
        <sz val="11"/>
        <color theme="1"/>
        <rFont val="Calibri"/>
        <family val="2"/>
        <scheme val="minor"/>
      </rPr>
      <t xml:space="preserve">
Indoor use. Identical double-sided print (recto/verso) 
Material: Polyester Satin (90% polyester)
Stamping: Digital
Manufacturing: Open 4 cm sheath and cord at the top end.
Double hem on the rest. Plain design
Example: https://bit.ly/2vmWUfs</t>
    </r>
  </si>
  <si>
    <r>
      <rPr>
        <b/>
        <sz val="11"/>
        <color theme="1"/>
        <rFont val="Calibri"/>
        <family val="2"/>
        <scheme val="minor"/>
      </rPr>
      <t>Flag 100x150cm</t>
    </r>
    <r>
      <rPr>
        <sz val="11"/>
        <color theme="1"/>
        <rFont val="Calibri"/>
        <family val="2"/>
        <scheme val="minor"/>
      </rPr>
      <t xml:space="preserve">
Outdoor use. Identical double-sided print (recto/verso) 
Material: Nylon 
Manufacturing: Canvas header with two brass grommets. To be attached to the flagpole by means of a halyard (rope) and flag snaps
Example: https://bit.ly/2vmWUfs</t>
    </r>
  </si>
  <si>
    <r>
      <rPr>
        <b/>
        <sz val="11"/>
        <color theme="1"/>
        <rFont val="Calibri"/>
        <family val="2"/>
        <scheme val="minor"/>
      </rPr>
      <t>Flag 150x225cm</t>
    </r>
    <r>
      <rPr>
        <sz val="11"/>
        <color theme="1"/>
        <rFont val="Calibri"/>
        <family val="2"/>
        <scheme val="minor"/>
      </rPr>
      <t xml:space="preserve">
Outdoor use. Identical double-sided print (recto/verso) 
Material: Nylon 
Manufacturing: Canvas header with two brass grommets. To be attached to the flagpole by means of a halyard (rope) and flag snaps
Example: https://bit.ly/2vmWUfs</t>
    </r>
  </si>
  <si>
    <r>
      <rPr>
        <b/>
        <sz val="11"/>
        <color theme="1"/>
        <rFont val="Calibri"/>
        <family val="2"/>
        <scheme val="minor"/>
      </rPr>
      <t>Table flag, 14x21cm</t>
    </r>
    <r>
      <rPr>
        <sz val="11"/>
        <color theme="1"/>
        <rFont val="Calibri"/>
        <family val="2"/>
        <scheme val="minor"/>
      </rPr>
      <t xml:space="preserve">
Dimension approx. 10 x 15 cm. Double sided print, identical (recto/verso) on Quality satin (90% polyester).
Base: Stainless Steel base and Stainless Steel pole with Silver top
Example: https://bit.ly/2Dyh4ry</t>
    </r>
  </si>
  <si>
    <r>
      <rPr>
        <b/>
        <sz val="11"/>
        <color theme="1"/>
        <rFont val="Calibri"/>
        <family val="2"/>
        <scheme val="minor"/>
      </rPr>
      <t>Picture canvas</t>
    </r>
    <r>
      <rPr>
        <sz val="11"/>
        <color theme="1"/>
        <rFont val="Calibri"/>
        <family val="2"/>
        <scheme val="minor"/>
      </rPr>
      <t xml:space="preserve">
Foam squares, 65x55cm. 4+0 CMYK on 10mm foam. Cut to size</t>
    </r>
  </si>
  <si>
    <t>Price per emailing in English to UfM Staff  (conceptualisation and drafting) on key results on a particular event or campaign. Sample: https://bit.ly/2UhLfNh</t>
  </si>
  <si>
    <t>Public Affairs expert (specialist)</t>
  </si>
  <si>
    <t>Public Affairs expert (junior)</t>
  </si>
  <si>
    <t>Database expert (specialist)</t>
  </si>
  <si>
    <t>Database expert (junior)</t>
  </si>
  <si>
    <t>B1 - Sector 1 - TRANSLATE COMMUNICATION KEY DOCUMENTS</t>
  </si>
  <si>
    <t>B3 - Sector 2 - OUTREACH ACTIONS</t>
  </si>
  <si>
    <t>B4 - Sector 2 - SUPPORT IN THE ORGANISATION OF PUBLIC AFFAIRS EVENTS</t>
  </si>
  <si>
    <t>Write talking points/speeches - Total rate per document of talking points (bullets format) or speech in a word document by a senior writer (1.5 page approx)</t>
  </si>
  <si>
    <t>Subtotal B2</t>
  </si>
  <si>
    <t>Subtotal B1</t>
  </si>
  <si>
    <t>Subtotal B3</t>
  </si>
  <si>
    <t>Subtotal B4</t>
  </si>
  <si>
    <t>Communication / Media trainer</t>
  </si>
  <si>
    <t>Public Affairs Senior expert</t>
  </si>
  <si>
    <t>Social Media / Digital COMMs trainer</t>
  </si>
  <si>
    <t xml:space="preserve">Content creators / Influencers marketing senior expert </t>
  </si>
  <si>
    <t>Content creators / Influencers marketing specialist</t>
  </si>
  <si>
    <t>Content creators / Influencers marketing junior expert</t>
  </si>
  <si>
    <t>Branding Coordinator Specialist</t>
  </si>
  <si>
    <t>Podcast editor</t>
  </si>
  <si>
    <t>Podcast presenter</t>
  </si>
  <si>
    <t>Communication Strategist - senior profile</t>
  </si>
  <si>
    <t>Journalist / Script writer</t>
  </si>
  <si>
    <t>Producer</t>
  </si>
  <si>
    <t>AV project manager</t>
  </si>
  <si>
    <t>Audience/Perception research lead</t>
  </si>
  <si>
    <t>Social listening &amp; sentiment analysis report</t>
  </si>
  <si>
    <t>Communication Specialist_ Implant (based in UfM HQ)</t>
  </si>
  <si>
    <t>Junior communication expert _ Implant (based in UfM HQ)</t>
  </si>
  <si>
    <t>Assistant/technical support/secretary _ Implant (based in UfM HQ)</t>
  </si>
  <si>
    <t>Content developer/editor - specialist profile</t>
  </si>
  <si>
    <t>A1 - Sector 1 - SUPPORT TO THE DEFINITION OF COMMUNICATION STRATEGIES, CAMPAIGNS AND IMPLEMENTATION OF ACTION PLANS</t>
  </si>
  <si>
    <t>A2 - Sector 2 - PUBLIC AFFAIRS</t>
  </si>
  <si>
    <t xml:space="preserve">A3 - Sector 3 - SUPPORT TO DIGITAL COMMUNICATION </t>
  </si>
  <si>
    <t>A4- Sector 4 - INFORMATION TOOLS AND PUBLICATIONS</t>
  </si>
  <si>
    <t>Graphic designer (specialist) in house based (implant UfM HQ)</t>
  </si>
  <si>
    <t>Junior designer - in-house based (implant UfM HQ)</t>
  </si>
  <si>
    <t xml:space="preserve">Price per research of 100 post mail addresses </t>
  </si>
  <si>
    <t xml:space="preserve">B5 - Sector 3 - SUPPORT TO DIGITAL COMMUNICATION </t>
  </si>
  <si>
    <r>
      <rPr>
        <b/>
        <sz val="11"/>
        <rFont val="Calibri"/>
        <family val="2"/>
        <scheme val="minor"/>
      </rPr>
      <t>Developing a visual identity for UfM initiatives</t>
    </r>
    <r>
      <rPr>
        <sz val="11"/>
        <rFont val="Calibri"/>
        <family val="2"/>
        <scheme val="minor"/>
      </rPr>
      <t xml:space="preserve">, flat-rate price
</t>
    </r>
    <r>
      <rPr>
        <i/>
        <sz val="11"/>
        <rFont val="Calibri"/>
        <family val="2"/>
        <scheme val="minor"/>
      </rPr>
      <t>Online and off-line. Elements of the visual ID may include the design of a logo or a logo + a slogan and its adaptation to leaflets, infographics, PPT presentations, stationary templates, Visual ID guidelines and other goodies/branding material as requested</t>
    </r>
  </si>
  <si>
    <r>
      <rPr>
        <b/>
        <sz val="11"/>
        <rFont val="Calibri"/>
        <family val="2"/>
        <scheme val="minor"/>
      </rPr>
      <t>Developing a  visual identity for publications</t>
    </r>
    <r>
      <rPr>
        <sz val="11"/>
        <rFont val="Calibri"/>
        <family val="2"/>
        <scheme val="minor"/>
      </rPr>
      <t xml:space="preserve">, flat-rate price
</t>
    </r>
    <r>
      <rPr>
        <i/>
        <sz val="11"/>
        <rFont val="Calibri"/>
        <family val="2"/>
        <scheme val="minor"/>
      </rPr>
      <t xml:space="preserve">Online and off-line. Elements of the visual ID may include: cover and back-cover pages, inside layout including hierarchy and color code of chapters and titles, selecting pictures in line with the publication's thematic etc. </t>
    </r>
  </si>
  <si>
    <r>
      <rPr>
        <b/>
        <sz val="11"/>
        <rFont val="Calibri"/>
        <family val="2"/>
        <scheme val="minor"/>
      </rPr>
      <t xml:space="preserve">Video or video with animated text or voice over (advanced) </t>
    </r>
    <r>
      <rPr>
        <sz val="11"/>
        <rFont val="Calibri"/>
        <family val="2"/>
        <scheme val="minor"/>
      </rPr>
      <t xml:space="preserve">
Creation of visually attractive video with rolling text, based on data (facts &amp; figures) and video materials provided by the UfM. Example: https://ufmsecretariat.org/what-we-do/energy-and-climate-action/medecc-scientific-reports-on-climate-and-environmental-change-in-the-mediterranean/</t>
    </r>
  </si>
  <si>
    <r>
      <t>B7 - Sector 4 - Printing</t>
    </r>
    <r>
      <rPr>
        <sz val="11"/>
        <color theme="1"/>
        <rFont val="Calibri"/>
        <family val="2"/>
        <scheme val="minor"/>
      </rPr>
      <t xml:space="preserve"> (publications pages include inside pages + the covers)</t>
    </r>
  </si>
  <si>
    <t>Subtotal B7</t>
  </si>
  <si>
    <r>
      <t>B8 - Sector 4 - Branding material (UfM branded) - Consult link below with some photo samples/ideas (</t>
    </r>
    <r>
      <rPr>
        <sz val="11"/>
        <color rgb="FFFF0000"/>
        <rFont val="Calibri"/>
        <family val="2"/>
        <scheme val="minor"/>
      </rPr>
      <t>ONLY quote eco-friendly products</t>
    </r>
    <r>
      <rPr>
        <sz val="11"/>
        <color theme="1"/>
        <rFont val="Calibri"/>
        <family val="2"/>
        <scheme val="minor"/>
      </rPr>
      <t>)</t>
    </r>
  </si>
  <si>
    <t>Subtotal B8</t>
  </si>
  <si>
    <t>B9 - Sector 5 - TRAINING WORKSHOPS AND INTERNAL COMMUNICATION</t>
  </si>
  <si>
    <t>Subtotal B9</t>
  </si>
  <si>
    <t xml:space="preserve">B6 - Sector 4 - Graphic design, layout and pictures database </t>
  </si>
  <si>
    <r>
      <t>Price in % of management fees (</t>
    </r>
    <r>
      <rPr>
        <b/>
        <sz val="11"/>
        <color rgb="FFFF0000"/>
        <rFont val="Calibri"/>
        <family val="2"/>
        <scheme val="minor"/>
      </rPr>
      <t>Max. 15%</t>
    </r>
    <r>
      <rPr>
        <b/>
        <sz val="11"/>
        <color theme="1"/>
        <rFont val="Calibri"/>
        <family val="2"/>
        <scheme val="minor"/>
      </rPr>
      <t>)</t>
    </r>
  </si>
  <si>
    <t>https://www.dropbox.com/scl/fo/mw1sli06jib9lvbijnr05/ADWJqmHjfZnkBoJVlkJduF0?rlkey=m3dy1xn2f9ohcmap7bnvl189r&amp;st=77mbwgt2&amp;dl=0</t>
  </si>
  <si>
    <t>Examples of graphic designs (infographics and videos) can be found here:</t>
  </si>
  <si>
    <t xml:space="preserve">Examples of branding material can be found here: </t>
  </si>
  <si>
    <r>
      <rPr>
        <b/>
        <sz val="10"/>
        <color rgb="FFFF0000"/>
        <rFont val="Calibri"/>
        <family val="2"/>
        <scheme val="minor"/>
      </rPr>
      <t>IMPORTANT</t>
    </r>
    <r>
      <rPr>
        <sz val="10"/>
        <color theme="1"/>
        <rFont val="Calibri"/>
        <family val="2"/>
        <scheme val="minor"/>
      </rPr>
      <t xml:space="preserve">
*The below unit prices will constitute a maximum (lesser prices may be proposed in more detailed Specific Offers once the contract is in implementation phase)
*Tenderers must fill in all the empty boxes in the price schedule. Only one price per box. A service which the tenderer intends to provide free of charge must be marked “€0”. The descriptions of work must not be amended or deleted.
*The price schedule needs to be duly signed and dated by the tenderer.
*In quoting the prices please note in particular:
The minimum years of experience for the expert categories of "senior", "specialist" and "junior" are defined in the TORs
The profiles listed under section A do not necessarily correspond to different experts (as a matter of example, there is a disglose on daily rates  for the social media trainer and daily rates for the social media expert, but the service could be provided by the same person)
*The unit prices will include all costs and all expenses. Prices of deliverables are therefore prices that include all tasks (including the establishment of estimates and reports) necessary to carry them out. Prices include all costs (project management, coordination, quality control, training of contractor's staff, support resources, market prospection, etc.) and expenses (company management, secretariat, social security, wages, travel costs, etc.) directly or indirectly incurred by the contractor in providing the services that can be assigned to them. Prices also include print proofs and dummy samples.
*The unit  prices for publications and branding materials should consider the use of the highest quality materials and preferably produced in the UfM region. Specific requests might at times require lower quality materials and therefore lesser prices will be proposed in the corresponding specific order. All publications, tools and branding materials shall be produced responsibly with eco-friendly papers/materials. The paper weight for printed publications is an approximate estimation. 
*The Price schedule foresees different scenarios to cover for the different potential needs throughout the contract’s duration. The most probable situation for each report, brochure, etc. is that only one concept will be used.
*The weighting shows the importance of the service/item in terms of probability of being used (1 -less likely to 10 - very likely). The services estimated and specified here below are only indicative quantities and do not compel the UfMS to contract any of them. The UfMS may at its own discretion contract fewer or more services that those estimated quantities per item.  In order to obtain the "price component" of the tender, each price will be multiplied by the relevant weighting coefficient. The total price to be taken into account for evaluation purposes will be determined by the Sum of weighted prices. Financial offers are not limited to any maximum budget. Tender exceeding the maximum budget allocated for the contract will not be eliminated. Please note that NOT all services/items listed will necessarily be requested. The Price schedule lists all possible type of services/items that can be requested and it is meant to be used as a reference price list for the implementation of the contract. </t>
    </r>
  </si>
  <si>
    <r>
      <t xml:space="preserve">Annex V: Price schedule - Communication services </t>
    </r>
    <r>
      <rPr>
        <sz val="11"/>
        <color rgb="FFFF0000"/>
        <rFont val="Calibri"/>
        <family val="2"/>
        <scheme val="minor"/>
      </rPr>
      <t>- 03 - PRO636CPA-2025</t>
    </r>
  </si>
  <si>
    <t>Budget used for reference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</si>
</sst>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color rgb="FFFF0000"/>
      <name val="Calibri"/>
      <family val="2"/>
      <scheme val="minor"/>
    </font>
    <font>
      <i/>
      <sz val="11"/>
      <color theme="1"/>
      <name val="Calibri"/>
      <family val="2"/>
      <scheme val="minor"/>
    </font>
    <font>
      <sz val="11"/>
      <name val="Calibri"/>
      <family val="2"/>
      <scheme val="minor"/>
    </font>
    <font>
      <i/>
      <sz val="11"/>
      <name val="Calibri"/>
      <family val="2"/>
      <scheme val="minor"/>
    </font>
    <font>
      <b/>
      <sz val="11"/>
      <name val="Calibri"/>
      <family val="2"/>
      <scheme val="minor"/>
    </font>
    <font>
      <i/>
      <sz val="11"/>
      <name val="Calibri"/>
      <family val="2"/>
    </font>
    <font>
      <u/>
      <sz val="11"/>
      <color theme="1"/>
      <name val="Calibri"/>
      <family val="2"/>
      <scheme val="minor"/>
    </font>
    <font>
      <b/>
      <u/>
      <sz val="11"/>
      <color theme="5" tint="-0.249977111117893"/>
      <name val="Calibri"/>
      <family val="2"/>
      <scheme val="minor"/>
    </font>
    <font>
      <b/>
      <sz val="11"/>
      <color rgb="FFFF0000"/>
      <name val="Calibri"/>
      <family val="2"/>
      <scheme val="minor"/>
    </font>
    <font>
      <u/>
      <sz val="11"/>
      <color theme="10"/>
      <name val="Calibri"/>
      <family val="2"/>
      <scheme val="minor"/>
    </font>
    <font>
      <sz val="10"/>
      <color theme="1"/>
      <name val="Calibri"/>
      <family val="2"/>
      <scheme val="minor"/>
    </font>
    <font>
      <b/>
      <sz val="10"/>
      <color rgb="FFFF0000"/>
      <name val="Calibri"/>
      <family val="2"/>
      <scheme val="minor"/>
    </font>
    <font>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FFFFFF"/>
        <bgColor rgb="FFFFFFFF"/>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1" fillId="0" borderId="0" applyNumberFormat="0" applyFill="0" applyBorder="0" applyAlignment="0" applyProtection="0"/>
    <xf numFmtId="9" fontId="14" fillId="0" borderId="0" applyFont="0" applyFill="0" applyBorder="0" applyAlignment="0" applyProtection="0"/>
  </cellStyleXfs>
  <cellXfs count="58">
    <xf numFmtId="0" fontId="0" fillId="0" borderId="0" xfId="0"/>
    <xf numFmtId="0" fontId="0" fillId="0" borderId="0" xfId="0" applyAlignment="1">
      <alignment vertical="center"/>
    </xf>
    <xf numFmtId="0" fontId="0" fillId="3" borderId="1" xfId="0" applyFill="1" applyBorder="1" applyAlignment="1">
      <alignment vertical="center"/>
    </xf>
    <xf numFmtId="0" fontId="1" fillId="3" borderId="1" xfId="0" applyFont="1" applyFill="1" applyBorder="1" applyAlignment="1">
      <alignment vertical="center"/>
    </xf>
    <xf numFmtId="0" fontId="1" fillId="3" borderId="1" xfId="0" applyFont="1" applyFill="1" applyBorder="1" applyAlignment="1">
      <alignment horizontal="center" vertical="center"/>
    </xf>
    <xf numFmtId="0" fontId="0" fillId="3" borderId="1" xfId="0" applyFill="1" applyBorder="1" applyAlignment="1">
      <alignment horizontal="left" vertical="center"/>
    </xf>
    <xf numFmtId="0" fontId="0" fillId="3" borderId="1" xfId="0" applyFill="1" applyBorder="1" applyAlignment="1">
      <alignment vertical="center" wrapText="1"/>
    </xf>
    <xf numFmtId="0" fontId="0" fillId="3" borderId="1" xfId="0" applyFill="1" applyBorder="1" applyAlignment="1">
      <alignment horizontal="center" vertical="center"/>
    </xf>
    <xf numFmtId="4" fontId="0" fillId="0" borderId="0" xfId="0" applyNumberFormat="1" applyAlignment="1">
      <alignment vertical="center"/>
    </xf>
    <xf numFmtId="4" fontId="1" fillId="3" borderId="1" xfId="0" applyNumberFormat="1" applyFont="1" applyFill="1" applyBorder="1" applyAlignment="1">
      <alignment horizontal="center" vertical="center"/>
    </xf>
    <xf numFmtId="4" fontId="0" fillId="2" borderId="1" xfId="0" applyNumberFormat="1" applyFill="1" applyBorder="1" applyAlignment="1">
      <alignment horizontal="center" vertical="center"/>
    </xf>
    <xf numFmtId="0" fontId="1" fillId="0" borderId="0" xfId="0" applyFont="1" applyAlignment="1">
      <alignment vertical="center"/>
    </xf>
    <xf numFmtId="0" fontId="0" fillId="3" borderId="1" xfId="0" applyFill="1" applyBorder="1" applyAlignment="1">
      <alignment horizontal="center" vertical="center" wrapText="1"/>
    </xf>
    <xf numFmtId="0" fontId="1" fillId="3" borderId="1" xfId="0" applyFont="1" applyFill="1" applyBorder="1" applyAlignment="1">
      <alignment vertical="center" wrapText="1"/>
    </xf>
    <xf numFmtId="0" fontId="3" fillId="0" borderId="0" xfId="0" applyFont="1" applyAlignment="1">
      <alignment vertical="top" wrapText="1"/>
    </xf>
    <xf numFmtId="0" fontId="4" fillId="3" borderId="1" xfId="0" applyFont="1" applyFill="1" applyBorder="1" applyAlignment="1">
      <alignment vertical="center" wrapText="1"/>
    </xf>
    <xf numFmtId="0" fontId="0" fillId="0" borderId="0" xfId="0" applyAlignment="1">
      <alignment horizontal="left" vertical="center"/>
    </xf>
    <xf numFmtId="0" fontId="0" fillId="0" borderId="0" xfId="0" applyAlignment="1">
      <alignment vertical="center" wrapText="1"/>
    </xf>
    <xf numFmtId="0" fontId="0" fillId="0" borderId="0" xfId="0" applyAlignment="1">
      <alignment horizontal="center" vertical="center" wrapText="1"/>
    </xf>
    <xf numFmtId="0" fontId="4" fillId="3" borderId="1" xfId="0" applyFont="1" applyFill="1" applyBorder="1" applyAlignment="1">
      <alignment horizontal="left" vertical="center"/>
    </xf>
    <xf numFmtId="0" fontId="4" fillId="0" borderId="0" xfId="0" applyFont="1" applyAlignment="1">
      <alignment vertical="center"/>
    </xf>
    <xf numFmtId="0" fontId="2" fillId="0" borderId="0" xfId="0" applyFont="1" applyAlignment="1">
      <alignment vertical="center" wrapText="1"/>
    </xf>
    <xf numFmtId="0" fontId="1" fillId="0" borderId="0" xfId="0" applyFont="1" applyAlignment="1">
      <alignment horizontal="right" vertical="center"/>
    </xf>
    <xf numFmtId="4" fontId="1" fillId="0" borderId="0" xfId="0" applyNumberFormat="1" applyFont="1" applyAlignment="1">
      <alignment horizontal="center" vertical="center"/>
    </xf>
    <xf numFmtId="0" fontId="0" fillId="0" borderId="0" xfId="0" applyAlignment="1">
      <alignment horizontal="right" vertical="center"/>
    </xf>
    <xf numFmtId="0" fontId="2" fillId="0" borderId="0" xfId="0" applyFont="1" applyAlignment="1">
      <alignment vertical="center"/>
    </xf>
    <xf numFmtId="4" fontId="0" fillId="5" borderId="0" xfId="0" applyNumberFormat="1" applyFill="1" applyAlignment="1">
      <alignment vertical="center"/>
    </xf>
    <xf numFmtId="4" fontId="0" fillId="6" borderId="0" xfId="0" applyNumberFormat="1" applyFill="1" applyAlignment="1">
      <alignment vertical="center"/>
    </xf>
    <xf numFmtId="4" fontId="0" fillId="5" borderId="1" xfId="0" applyNumberFormat="1" applyFill="1" applyBorder="1" applyAlignment="1">
      <alignment horizontal="center" vertical="center"/>
    </xf>
    <xf numFmtId="4" fontId="0" fillId="6" borderId="1" xfId="0" applyNumberFormat="1" applyFill="1" applyBorder="1" applyAlignment="1">
      <alignment horizontal="center" vertical="center"/>
    </xf>
    <xf numFmtId="4" fontId="1" fillId="5" borderId="1" xfId="0" applyNumberFormat="1" applyFont="1" applyFill="1" applyBorder="1" applyAlignment="1">
      <alignment horizontal="center" vertical="center"/>
    </xf>
    <xf numFmtId="4" fontId="1" fillId="6" borderId="1" xfId="0" applyNumberFormat="1" applyFont="1" applyFill="1" applyBorder="1" applyAlignment="1">
      <alignment horizontal="center" vertical="center"/>
    </xf>
    <xf numFmtId="0" fontId="0" fillId="4" borderId="1" xfId="0" applyFill="1" applyBorder="1" applyAlignment="1">
      <alignment vertical="center" wrapText="1"/>
    </xf>
    <xf numFmtId="0" fontId="4" fillId="4" borderId="1" xfId="0" applyFont="1" applyFill="1" applyBorder="1" applyAlignment="1">
      <alignment vertical="center" wrapText="1"/>
    </xf>
    <xf numFmtId="4" fontId="0" fillId="5" borderId="0" xfId="0" applyNumberFormat="1" applyFill="1" applyAlignment="1">
      <alignment horizontal="center" vertical="center"/>
    </xf>
    <xf numFmtId="4" fontId="0" fillId="6" borderId="0" xfId="0" applyNumberFormat="1" applyFill="1" applyAlignment="1">
      <alignment horizontal="center" vertical="center"/>
    </xf>
    <xf numFmtId="0" fontId="0" fillId="4" borderId="0" xfId="0" applyFill="1" applyAlignment="1">
      <alignment vertical="center"/>
    </xf>
    <xf numFmtId="0" fontId="4" fillId="3" borderId="1" xfId="0" applyFont="1" applyFill="1" applyBorder="1" applyAlignment="1">
      <alignment horizontal="center" vertical="center" wrapText="1"/>
    </xf>
    <xf numFmtId="4" fontId="0" fillId="0" borderId="1" xfId="0" applyNumberFormat="1" applyBorder="1" applyAlignment="1">
      <alignment horizontal="center" vertical="center"/>
    </xf>
    <xf numFmtId="0" fontId="2" fillId="4" borderId="0" xfId="0" applyFont="1" applyFill="1" applyAlignment="1">
      <alignment vertical="center"/>
    </xf>
    <xf numFmtId="0" fontId="9" fillId="0" borderId="0" xfId="0" applyFont="1" applyAlignment="1">
      <alignment vertical="center"/>
    </xf>
    <xf numFmtId="0" fontId="0" fillId="0" borderId="1" xfId="0" applyBorder="1" applyAlignment="1">
      <alignment vertical="center" wrapText="1"/>
    </xf>
    <xf numFmtId="0" fontId="1" fillId="0" borderId="1" xfId="0" applyFont="1" applyBorder="1" applyAlignment="1">
      <alignment vertical="center" wrapText="1"/>
    </xf>
    <xf numFmtId="4" fontId="0" fillId="7" borderId="5" xfId="0" applyNumberFormat="1" applyFill="1" applyBorder="1" applyAlignment="1">
      <alignment horizontal="center" vertical="center"/>
    </xf>
    <xf numFmtId="4" fontId="0" fillId="0" borderId="5" xfId="0" applyNumberFormat="1" applyBorder="1" applyAlignment="1">
      <alignment horizontal="center" vertical="center"/>
    </xf>
    <xf numFmtId="14" fontId="0" fillId="0" borderId="0" xfId="0" applyNumberFormat="1" applyAlignment="1">
      <alignment horizontal="left" vertical="center"/>
    </xf>
    <xf numFmtId="0" fontId="4" fillId="3" borderId="1" xfId="0" applyFont="1" applyFill="1" applyBorder="1" applyAlignment="1">
      <alignment horizontal="center" vertical="center"/>
    </xf>
    <xf numFmtId="4" fontId="4" fillId="2" borderId="1" xfId="0" applyNumberFormat="1" applyFont="1" applyFill="1" applyBorder="1" applyAlignment="1">
      <alignment horizontal="center" vertical="center"/>
    </xf>
    <xf numFmtId="4" fontId="1" fillId="3" borderId="1" xfId="0" applyNumberFormat="1" applyFont="1" applyFill="1" applyBorder="1" applyAlignment="1">
      <alignment horizontal="center" vertical="center" wrapText="1"/>
    </xf>
    <xf numFmtId="0" fontId="11" fillId="0" borderId="0" xfId="1" applyAlignment="1">
      <alignment vertical="center"/>
    </xf>
    <xf numFmtId="0" fontId="1" fillId="3" borderId="1" xfId="0" applyFont="1" applyFill="1" applyBorder="1" applyAlignment="1">
      <alignment horizontal="center" vertical="center" wrapText="1"/>
    </xf>
    <xf numFmtId="4" fontId="0" fillId="3" borderId="1" xfId="0" applyNumberFormat="1" applyFill="1" applyBorder="1" applyAlignment="1">
      <alignment horizontal="center" vertical="center"/>
    </xf>
    <xf numFmtId="10" fontId="0" fillId="2" borderId="1" xfId="2" applyNumberFormat="1" applyFont="1" applyFill="1" applyBorder="1" applyAlignment="1">
      <alignment horizontal="center" vertical="center"/>
    </xf>
    <xf numFmtId="0" fontId="0" fillId="0" borderId="0" xfId="0" applyAlignment="1">
      <alignment horizontal="left" vertical="top" wrapText="1"/>
    </xf>
    <xf numFmtId="0" fontId="12" fillId="0" borderId="4" xfId="0" applyFont="1" applyBorder="1" applyAlignment="1">
      <alignment horizontal="left" vertical="center" wrapText="1"/>
    </xf>
    <xf numFmtId="0" fontId="12" fillId="0" borderId="0" xfId="0" applyFont="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dropbox.com/scl/fo/mw1sli06jib9lvbijnr05/ADWJqmHjfZnkBoJVlkJduF0?rlkey=m3dy1xn2f9ohcmap7bnvl189r&amp;st=77mbwgt2&amp;dl=0" TargetMode="External"/><Relationship Id="rId1" Type="http://schemas.openxmlformats.org/officeDocument/2006/relationships/hyperlink" Target="https://www.dropbox.com/scl/fo/mw1sli06jib9lvbijnr05/ADWJqmHjfZnkBoJVlkJduF0?rlkey=m3dy1xn2f9ohcmap7bnvl189r&amp;st=77mbwgt2&amp;dl=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79"/>
  <sheetViews>
    <sheetView tabSelected="1" view="pageBreakPreview" topLeftCell="A4" zoomScale="90" zoomScaleNormal="100" zoomScaleSheetLayoutView="90" workbookViewId="0">
      <selection activeCell="D12" sqref="D12"/>
    </sheetView>
  </sheetViews>
  <sheetFormatPr defaultColWidth="9.140625" defaultRowHeight="15" x14ac:dyDescent="0.25"/>
  <cols>
    <col min="1" max="1" width="6.140625" style="1" customWidth="1"/>
    <col min="2" max="2" width="59" style="1" customWidth="1"/>
    <col min="3" max="3" width="18" style="1" customWidth="1"/>
    <col min="4" max="4" width="18.42578125" style="8" bestFit="1" customWidth="1"/>
    <col min="5" max="5" width="16" style="24" customWidth="1"/>
    <col min="6" max="6" width="11.7109375" style="23" bestFit="1" customWidth="1"/>
    <col min="7" max="7" width="80.42578125" style="1" bestFit="1" customWidth="1"/>
    <col min="8" max="16384" width="9.140625" style="1"/>
  </cols>
  <sheetData>
    <row r="1" spans="1:7" x14ac:dyDescent="0.25">
      <c r="A1" s="1" t="s">
        <v>434</v>
      </c>
    </row>
    <row r="2" spans="1:7" x14ac:dyDescent="0.25">
      <c r="E2" s="1"/>
      <c r="F2" s="8"/>
    </row>
    <row r="3" spans="1:7" x14ac:dyDescent="0.25">
      <c r="A3" s="1" t="s">
        <v>0</v>
      </c>
      <c r="E3" s="1"/>
      <c r="F3" s="8"/>
    </row>
    <row r="4" spans="1:7" x14ac:dyDescent="0.25">
      <c r="E4" s="1"/>
      <c r="F4" s="8"/>
    </row>
    <row r="5" spans="1:7" ht="409.5" customHeight="1" x14ac:dyDescent="0.25">
      <c r="A5" s="54" t="s">
        <v>433</v>
      </c>
      <c r="B5" s="55"/>
      <c r="C5" s="55"/>
      <c r="D5" s="55"/>
      <c r="E5" s="55"/>
      <c r="F5" s="55"/>
      <c r="G5" s="21"/>
    </row>
    <row r="6" spans="1:7" x14ac:dyDescent="0.25">
      <c r="E6" s="1"/>
      <c r="F6" s="8"/>
    </row>
    <row r="7" spans="1:7" x14ac:dyDescent="0.25">
      <c r="B7" s="11" t="s">
        <v>1</v>
      </c>
      <c r="E7" s="1"/>
      <c r="F7" s="8"/>
    </row>
    <row r="8" spans="1:7" x14ac:dyDescent="0.25">
      <c r="E8" s="1"/>
      <c r="F8" s="8"/>
    </row>
    <row r="9" spans="1:7" x14ac:dyDescent="0.25">
      <c r="B9" s="1" t="s">
        <v>411</v>
      </c>
      <c r="E9" s="1"/>
      <c r="F9" s="8"/>
    </row>
    <row r="10" spans="1:7" x14ac:dyDescent="0.25">
      <c r="E10" s="1"/>
      <c r="F10" s="8"/>
    </row>
    <row r="11" spans="1:7" x14ac:dyDescent="0.25">
      <c r="A11" s="2"/>
      <c r="B11" s="3" t="s">
        <v>3</v>
      </c>
      <c r="C11" s="4" t="s">
        <v>4</v>
      </c>
      <c r="D11" s="9" t="s">
        <v>5</v>
      </c>
      <c r="E11" s="4" t="s">
        <v>6</v>
      </c>
      <c r="F11" s="9" t="s">
        <v>7</v>
      </c>
    </row>
    <row r="12" spans="1:7" x14ac:dyDescent="0.25">
      <c r="A12" s="5">
        <v>1</v>
      </c>
      <c r="B12" s="13" t="s">
        <v>8</v>
      </c>
      <c r="C12" s="7" t="s">
        <v>9</v>
      </c>
      <c r="D12" s="10"/>
      <c r="E12" s="7">
        <v>10</v>
      </c>
      <c r="F12" s="10">
        <f>D12*E12</f>
        <v>0</v>
      </c>
    </row>
    <row r="13" spans="1:7" x14ac:dyDescent="0.25">
      <c r="A13" s="5">
        <v>2</v>
      </c>
      <c r="B13" s="6" t="s">
        <v>401</v>
      </c>
      <c r="C13" s="7" t="s">
        <v>9</v>
      </c>
      <c r="D13" s="10"/>
      <c r="E13" s="7">
        <v>7</v>
      </c>
      <c r="F13" s="10">
        <f t="shared" ref="F13:F25" si="0">D13*E13</f>
        <v>0</v>
      </c>
    </row>
    <row r="14" spans="1:7" x14ac:dyDescent="0.25">
      <c r="A14" s="5">
        <v>3</v>
      </c>
      <c r="B14" s="6" t="s">
        <v>11</v>
      </c>
      <c r="C14" s="7" t="s">
        <v>9</v>
      </c>
      <c r="D14" s="10"/>
      <c r="E14" s="7">
        <v>10</v>
      </c>
      <c r="F14" s="10">
        <f t="shared" si="0"/>
        <v>0</v>
      </c>
    </row>
    <row r="15" spans="1:7" x14ac:dyDescent="0.25">
      <c r="A15" s="5">
        <v>4</v>
      </c>
      <c r="B15" s="15" t="s">
        <v>410</v>
      </c>
      <c r="C15" s="46" t="s">
        <v>9</v>
      </c>
      <c r="D15" s="47"/>
      <c r="E15" s="46">
        <v>10</v>
      </c>
      <c r="F15" s="47">
        <f>D15*E15</f>
        <v>0</v>
      </c>
    </row>
    <row r="16" spans="1:7" x14ac:dyDescent="0.25">
      <c r="A16" s="5">
        <v>5</v>
      </c>
      <c r="B16" s="6" t="s">
        <v>12</v>
      </c>
      <c r="C16" s="7" t="s">
        <v>9</v>
      </c>
      <c r="D16" s="10"/>
      <c r="E16" s="7">
        <v>7</v>
      </c>
      <c r="F16" s="10">
        <f t="shared" si="0"/>
        <v>0</v>
      </c>
    </row>
    <row r="17" spans="1:6" x14ac:dyDescent="0.25">
      <c r="A17" s="5">
        <v>6</v>
      </c>
      <c r="B17" s="6" t="s">
        <v>13</v>
      </c>
      <c r="C17" s="7" t="s">
        <v>9</v>
      </c>
      <c r="D17" s="10"/>
      <c r="E17" s="7">
        <v>6</v>
      </c>
      <c r="F17" s="10">
        <f t="shared" si="0"/>
        <v>0</v>
      </c>
    </row>
    <row r="18" spans="1:6" x14ac:dyDescent="0.25">
      <c r="A18" s="5">
        <v>7</v>
      </c>
      <c r="B18" s="6" t="s">
        <v>14</v>
      </c>
      <c r="C18" s="7" t="s">
        <v>9</v>
      </c>
      <c r="D18" s="10"/>
      <c r="E18" s="7">
        <v>6</v>
      </c>
      <c r="F18" s="10">
        <f t="shared" si="0"/>
        <v>0</v>
      </c>
    </row>
    <row r="19" spans="1:6" x14ac:dyDescent="0.25">
      <c r="A19" s="5">
        <v>8</v>
      </c>
      <c r="B19" s="15" t="s">
        <v>407</v>
      </c>
      <c r="C19" s="7" t="s">
        <v>9</v>
      </c>
      <c r="D19" s="10"/>
      <c r="E19" s="7">
        <v>10</v>
      </c>
      <c r="F19" s="10">
        <f t="shared" si="0"/>
        <v>0</v>
      </c>
    </row>
    <row r="20" spans="1:6" x14ac:dyDescent="0.25">
      <c r="A20" s="5">
        <v>9</v>
      </c>
      <c r="B20" s="15" t="s">
        <v>408</v>
      </c>
      <c r="C20" s="7" t="s">
        <v>9</v>
      </c>
      <c r="D20" s="10"/>
      <c r="E20" s="7">
        <v>8</v>
      </c>
      <c r="F20" s="10">
        <f t="shared" si="0"/>
        <v>0</v>
      </c>
    </row>
    <row r="21" spans="1:6" x14ac:dyDescent="0.25">
      <c r="A21" s="5">
        <v>10</v>
      </c>
      <c r="B21" s="6" t="s">
        <v>16</v>
      </c>
      <c r="C21" s="7" t="s">
        <v>9</v>
      </c>
      <c r="D21" s="10"/>
      <c r="E21" s="7">
        <v>3</v>
      </c>
      <c r="F21" s="10">
        <f t="shared" si="0"/>
        <v>0</v>
      </c>
    </row>
    <row r="22" spans="1:6" ht="30" x14ac:dyDescent="0.25">
      <c r="A22" s="5">
        <v>11</v>
      </c>
      <c r="B22" s="15" t="s">
        <v>409</v>
      </c>
      <c r="C22" s="7" t="s">
        <v>9</v>
      </c>
      <c r="D22" s="10"/>
      <c r="E22" s="7">
        <v>2</v>
      </c>
      <c r="F22" s="10">
        <f t="shared" si="0"/>
        <v>0</v>
      </c>
    </row>
    <row r="23" spans="1:6" x14ac:dyDescent="0.25">
      <c r="A23" s="5">
        <v>12</v>
      </c>
      <c r="B23" s="15" t="s">
        <v>47</v>
      </c>
      <c r="C23" s="46" t="s">
        <v>9</v>
      </c>
      <c r="D23" s="47"/>
      <c r="E23" s="46">
        <v>7</v>
      </c>
      <c r="F23" s="47">
        <f t="shared" si="0"/>
        <v>0</v>
      </c>
    </row>
    <row r="24" spans="1:6" x14ac:dyDescent="0.25">
      <c r="A24" s="5">
        <v>13</v>
      </c>
      <c r="B24" s="15" t="s">
        <v>48</v>
      </c>
      <c r="C24" s="46" t="s">
        <v>9</v>
      </c>
      <c r="D24" s="47"/>
      <c r="E24" s="46">
        <v>3</v>
      </c>
      <c r="F24" s="47">
        <f t="shared" si="0"/>
        <v>0</v>
      </c>
    </row>
    <row r="25" spans="1:6" x14ac:dyDescent="0.25">
      <c r="A25" s="5">
        <v>14</v>
      </c>
      <c r="B25" s="15" t="s">
        <v>392</v>
      </c>
      <c r="C25" s="46" t="s">
        <v>9</v>
      </c>
      <c r="D25" s="47"/>
      <c r="E25" s="46">
        <v>6</v>
      </c>
      <c r="F25" s="47">
        <f t="shared" si="0"/>
        <v>0</v>
      </c>
    </row>
    <row r="26" spans="1:6" x14ac:dyDescent="0.25">
      <c r="B26" s="25"/>
      <c r="E26" s="22" t="s">
        <v>19</v>
      </c>
      <c r="F26" s="23">
        <f>SUM(F12:F25)</f>
        <v>0</v>
      </c>
    </row>
    <row r="27" spans="1:6" x14ac:dyDescent="0.25">
      <c r="B27" s="25"/>
      <c r="E27" s="1"/>
      <c r="F27" s="8"/>
    </row>
    <row r="28" spans="1:6" x14ac:dyDescent="0.25">
      <c r="B28" s="25"/>
      <c r="E28" s="1"/>
      <c r="F28" s="8"/>
    </row>
    <row r="29" spans="1:6" x14ac:dyDescent="0.25">
      <c r="E29" s="1"/>
      <c r="F29" s="8"/>
    </row>
    <row r="30" spans="1:6" x14ac:dyDescent="0.25">
      <c r="B30" s="1" t="s">
        <v>412</v>
      </c>
      <c r="E30" s="1"/>
      <c r="F30" s="8"/>
    </row>
    <row r="31" spans="1:6" x14ac:dyDescent="0.25">
      <c r="E31" s="1"/>
      <c r="F31" s="8"/>
    </row>
    <row r="32" spans="1:6" x14ac:dyDescent="0.25">
      <c r="A32" s="5">
        <v>15</v>
      </c>
      <c r="B32" s="3" t="s">
        <v>3</v>
      </c>
      <c r="C32" s="4" t="s">
        <v>4</v>
      </c>
      <c r="D32" s="9" t="s">
        <v>5</v>
      </c>
      <c r="E32" s="4" t="s">
        <v>6</v>
      </c>
      <c r="F32" s="9" t="s">
        <v>7</v>
      </c>
    </row>
    <row r="33" spans="1:6" x14ac:dyDescent="0.25">
      <c r="A33" s="5">
        <v>16</v>
      </c>
      <c r="B33" s="6" t="s">
        <v>393</v>
      </c>
      <c r="C33" s="7" t="s">
        <v>9</v>
      </c>
      <c r="D33" s="10"/>
      <c r="E33" s="7">
        <v>10</v>
      </c>
      <c r="F33" s="10">
        <f t="shared" ref="F33:F39" si="1">D33*E33</f>
        <v>0</v>
      </c>
    </row>
    <row r="34" spans="1:6" x14ac:dyDescent="0.25">
      <c r="A34" s="5">
        <v>17</v>
      </c>
      <c r="B34" s="6" t="s">
        <v>380</v>
      </c>
      <c r="C34" s="7" t="s">
        <v>9</v>
      </c>
      <c r="D34" s="10"/>
      <c r="E34" s="7">
        <v>6</v>
      </c>
      <c r="F34" s="10">
        <f t="shared" si="1"/>
        <v>0</v>
      </c>
    </row>
    <row r="35" spans="1:6" x14ac:dyDescent="0.25">
      <c r="A35" s="5">
        <v>18</v>
      </c>
      <c r="B35" s="6" t="s">
        <v>381</v>
      </c>
      <c r="C35" s="7" t="s">
        <v>9</v>
      </c>
      <c r="D35" s="10"/>
      <c r="E35" s="7">
        <v>3</v>
      </c>
      <c r="F35" s="10">
        <f t="shared" si="1"/>
        <v>0</v>
      </c>
    </row>
    <row r="36" spans="1:6" x14ac:dyDescent="0.25">
      <c r="A36" s="5">
        <v>19</v>
      </c>
      <c r="B36" s="6" t="s">
        <v>405</v>
      </c>
      <c r="C36" s="7" t="s">
        <v>9</v>
      </c>
      <c r="D36" s="10"/>
      <c r="E36" s="7">
        <v>6</v>
      </c>
      <c r="F36" s="10">
        <f t="shared" si="1"/>
        <v>0</v>
      </c>
    </row>
    <row r="37" spans="1:6" x14ac:dyDescent="0.25">
      <c r="A37" s="5">
        <v>20</v>
      </c>
      <c r="B37" s="6" t="s">
        <v>16</v>
      </c>
      <c r="C37" s="7" t="s">
        <v>9</v>
      </c>
      <c r="D37" s="10"/>
      <c r="E37" s="7">
        <v>2</v>
      </c>
      <c r="F37" s="10">
        <f t="shared" si="1"/>
        <v>0</v>
      </c>
    </row>
    <row r="38" spans="1:6" x14ac:dyDescent="0.25">
      <c r="A38" s="5">
        <v>21</v>
      </c>
      <c r="B38" s="6" t="s">
        <v>382</v>
      </c>
      <c r="C38" s="7" t="s">
        <v>9</v>
      </c>
      <c r="D38" s="10"/>
      <c r="E38" s="7">
        <v>3</v>
      </c>
      <c r="F38" s="10">
        <f t="shared" si="1"/>
        <v>0</v>
      </c>
    </row>
    <row r="39" spans="1:6" x14ac:dyDescent="0.25">
      <c r="A39" s="5">
        <v>22</v>
      </c>
      <c r="B39" s="6" t="s">
        <v>383</v>
      </c>
      <c r="C39" s="7" t="s">
        <v>9</v>
      </c>
      <c r="D39" s="10"/>
      <c r="E39" s="7">
        <v>3</v>
      </c>
      <c r="F39" s="10">
        <f t="shared" si="1"/>
        <v>0</v>
      </c>
    </row>
    <row r="40" spans="1:6" x14ac:dyDescent="0.25">
      <c r="B40" s="25"/>
      <c r="E40" s="22" t="s">
        <v>35</v>
      </c>
      <c r="F40" s="23">
        <f>SUM(F33:F39)</f>
        <v>0</v>
      </c>
    </row>
    <row r="41" spans="1:6" x14ac:dyDescent="0.25">
      <c r="B41" s="25"/>
      <c r="E41" s="1"/>
      <c r="F41" s="8"/>
    </row>
    <row r="42" spans="1:6" x14ac:dyDescent="0.25">
      <c r="E42" s="1"/>
      <c r="F42" s="8"/>
    </row>
    <row r="43" spans="1:6" x14ac:dyDescent="0.25">
      <c r="E43" s="1"/>
      <c r="F43" s="8"/>
    </row>
    <row r="44" spans="1:6" x14ac:dyDescent="0.25">
      <c r="B44" s="1" t="s">
        <v>413</v>
      </c>
      <c r="E44" s="1"/>
      <c r="F44" s="8"/>
    </row>
    <row r="45" spans="1:6" x14ac:dyDescent="0.25">
      <c r="E45" s="1"/>
      <c r="F45" s="8"/>
    </row>
    <row r="46" spans="1:6" x14ac:dyDescent="0.25">
      <c r="A46" s="5"/>
      <c r="B46" s="3" t="s">
        <v>3</v>
      </c>
      <c r="C46" s="4" t="s">
        <v>4</v>
      </c>
      <c r="D46" s="9" t="s">
        <v>5</v>
      </c>
      <c r="E46" s="4" t="s">
        <v>6</v>
      </c>
      <c r="F46" s="9" t="s">
        <v>7</v>
      </c>
    </row>
    <row r="47" spans="1:6" x14ac:dyDescent="0.25">
      <c r="A47" s="5">
        <v>23</v>
      </c>
      <c r="B47" s="13" t="s">
        <v>54</v>
      </c>
      <c r="C47" s="7" t="s">
        <v>9</v>
      </c>
      <c r="D47" s="10"/>
      <c r="E47" s="7">
        <v>10</v>
      </c>
      <c r="F47" s="10">
        <f t="shared" ref="F47:F60" si="2">D47*E47</f>
        <v>0</v>
      </c>
    </row>
    <row r="48" spans="1:6" x14ac:dyDescent="0.25">
      <c r="A48" s="5">
        <v>24</v>
      </c>
      <c r="B48" s="6" t="s">
        <v>55</v>
      </c>
      <c r="C48" s="7" t="s">
        <v>9</v>
      </c>
      <c r="D48" s="10"/>
      <c r="E48" s="7">
        <v>9</v>
      </c>
      <c r="F48" s="10">
        <f t="shared" si="2"/>
        <v>0</v>
      </c>
    </row>
    <row r="49" spans="1:6" x14ac:dyDescent="0.25">
      <c r="A49" s="5">
        <v>25</v>
      </c>
      <c r="B49" s="6" t="s">
        <v>56</v>
      </c>
      <c r="C49" s="7" t="s">
        <v>9</v>
      </c>
      <c r="D49" s="10"/>
      <c r="E49" s="7">
        <v>9</v>
      </c>
      <c r="F49" s="10">
        <f t="shared" si="2"/>
        <v>0</v>
      </c>
    </row>
    <row r="50" spans="1:6" x14ac:dyDescent="0.25">
      <c r="A50" s="5">
        <v>26</v>
      </c>
      <c r="B50" s="6" t="s">
        <v>57</v>
      </c>
      <c r="C50" s="7" t="s">
        <v>9</v>
      </c>
      <c r="D50" s="10"/>
      <c r="E50" s="7">
        <v>6</v>
      </c>
      <c r="F50" s="10">
        <f t="shared" si="2"/>
        <v>0</v>
      </c>
    </row>
    <row r="51" spans="1:6" x14ac:dyDescent="0.25">
      <c r="A51" s="5">
        <v>27</v>
      </c>
      <c r="B51" s="6" t="s">
        <v>58</v>
      </c>
      <c r="C51" s="7" t="s">
        <v>9</v>
      </c>
      <c r="D51" s="10"/>
      <c r="E51" s="7">
        <v>5</v>
      </c>
      <c r="F51" s="10">
        <f t="shared" si="2"/>
        <v>0</v>
      </c>
    </row>
    <row r="52" spans="1:6" x14ac:dyDescent="0.25">
      <c r="A52" s="5">
        <v>28</v>
      </c>
      <c r="B52" s="6" t="s">
        <v>59</v>
      </c>
      <c r="C52" s="7" t="s">
        <v>9</v>
      </c>
      <c r="D52" s="10"/>
      <c r="E52" s="7">
        <v>5</v>
      </c>
      <c r="F52" s="10">
        <f t="shared" si="2"/>
        <v>0</v>
      </c>
    </row>
    <row r="53" spans="1:6" x14ac:dyDescent="0.25">
      <c r="A53" s="5">
        <v>29</v>
      </c>
      <c r="B53" s="6" t="s">
        <v>395</v>
      </c>
      <c r="C53" s="7" t="s">
        <v>9</v>
      </c>
      <c r="D53" s="10"/>
      <c r="E53" s="7">
        <v>8</v>
      </c>
      <c r="F53" s="10">
        <f t="shared" si="2"/>
        <v>0</v>
      </c>
    </row>
    <row r="54" spans="1:6" x14ac:dyDescent="0.25">
      <c r="A54" s="5">
        <v>30</v>
      </c>
      <c r="B54" s="6" t="s">
        <v>396</v>
      </c>
      <c r="C54" s="7" t="s">
        <v>9</v>
      </c>
      <c r="D54" s="10"/>
      <c r="E54" s="7">
        <v>8</v>
      </c>
      <c r="F54" s="10">
        <f t="shared" si="2"/>
        <v>0</v>
      </c>
    </row>
    <row r="55" spans="1:6" x14ac:dyDescent="0.25">
      <c r="A55" s="5">
        <v>31</v>
      </c>
      <c r="B55" s="6" t="s">
        <v>397</v>
      </c>
      <c r="C55" s="7" t="s">
        <v>9</v>
      </c>
      <c r="D55" s="10"/>
      <c r="E55" s="7">
        <v>8</v>
      </c>
      <c r="F55" s="10">
        <f t="shared" si="2"/>
        <v>0</v>
      </c>
    </row>
    <row r="56" spans="1:6" x14ac:dyDescent="0.25">
      <c r="A56" s="5">
        <v>32</v>
      </c>
      <c r="B56" s="6" t="s">
        <v>61</v>
      </c>
      <c r="C56" s="7" t="s">
        <v>9</v>
      </c>
      <c r="D56" s="10"/>
      <c r="E56" s="7">
        <v>2</v>
      </c>
      <c r="F56" s="10">
        <f t="shared" si="2"/>
        <v>0</v>
      </c>
    </row>
    <row r="57" spans="1:6" x14ac:dyDescent="0.25">
      <c r="A57" s="5">
        <v>33</v>
      </c>
      <c r="B57" s="6" t="s">
        <v>64</v>
      </c>
      <c r="C57" s="7" t="s">
        <v>9</v>
      </c>
      <c r="D57" s="10"/>
      <c r="E57" s="7">
        <v>2</v>
      </c>
      <c r="F57" s="10">
        <f t="shared" si="2"/>
        <v>0</v>
      </c>
    </row>
    <row r="58" spans="1:6" x14ac:dyDescent="0.25">
      <c r="A58" s="5">
        <v>34</v>
      </c>
      <c r="B58" s="6" t="s">
        <v>67</v>
      </c>
      <c r="C58" s="7" t="s">
        <v>9</v>
      </c>
      <c r="D58" s="10"/>
      <c r="E58" s="7">
        <v>6</v>
      </c>
      <c r="F58" s="10">
        <f t="shared" si="2"/>
        <v>0</v>
      </c>
    </row>
    <row r="59" spans="1:6" x14ac:dyDescent="0.25">
      <c r="A59" s="5">
        <v>35</v>
      </c>
      <c r="B59" s="6" t="s">
        <v>68</v>
      </c>
      <c r="C59" s="7" t="s">
        <v>9</v>
      </c>
      <c r="D59" s="10"/>
      <c r="E59" s="7">
        <v>6</v>
      </c>
      <c r="F59" s="10">
        <f t="shared" si="2"/>
        <v>0</v>
      </c>
    </row>
    <row r="60" spans="1:6" x14ac:dyDescent="0.25">
      <c r="A60" s="5">
        <v>36</v>
      </c>
      <c r="B60" s="6" t="s">
        <v>394</v>
      </c>
      <c r="C60" s="7" t="s">
        <v>9</v>
      </c>
      <c r="D60" s="10"/>
      <c r="E60" s="7">
        <v>6</v>
      </c>
      <c r="F60" s="10">
        <f t="shared" si="2"/>
        <v>0</v>
      </c>
    </row>
    <row r="61" spans="1:6" x14ac:dyDescent="0.25">
      <c r="E61" s="22" t="s">
        <v>51</v>
      </c>
      <c r="F61" s="23">
        <f>SUM(F47:F60)</f>
        <v>0</v>
      </c>
    </row>
    <row r="62" spans="1:6" x14ac:dyDescent="0.25">
      <c r="B62" s="1" t="s">
        <v>414</v>
      </c>
      <c r="E62" s="1"/>
      <c r="F62" s="8"/>
    </row>
    <row r="63" spans="1:6" x14ac:dyDescent="0.25">
      <c r="E63" s="1"/>
      <c r="F63" s="8"/>
    </row>
    <row r="64" spans="1:6" x14ac:dyDescent="0.25">
      <c r="A64" s="2"/>
      <c r="B64" s="3" t="s">
        <v>3</v>
      </c>
      <c r="C64" s="4" t="s">
        <v>4</v>
      </c>
      <c r="D64" s="9" t="s">
        <v>5</v>
      </c>
      <c r="E64" s="4" t="s">
        <v>6</v>
      </c>
      <c r="F64" s="9" t="s">
        <v>7</v>
      </c>
    </row>
    <row r="65" spans="1:7" x14ac:dyDescent="0.25">
      <c r="A65" s="5">
        <v>37</v>
      </c>
      <c r="B65" s="6" t="s">
        <v>75</v>
      </c>
      <c r="C65" s="7" t="s">
        <v>9</v>
      </c>
      <c r="D65" s="10"/>
      <c r="E65" s="7">
        <v>9</v>
      </c>
      <c r="F65" s="10">
        <f t="shared" ref="F65:F80" si="3">D65*E65</f>
        <v>0</v>
      </c>
    </row>
    <row r="66" spans="1:7" x14ac:dyDescent="0.25">
      <c r="A66" s="5">
        <v>38</v>
      </c>
      <c r="B66" s="6" t="s">
        <v>398</v>
      </c>
      <c r="C66" s="7" t="s">
        <v>9</v>
      </c>
      <c r="D66" s="10"/>
      <c r="E66" s="7">
        <v>9</v>
      </c>
      <c r="F66" s="10">
        <f t="shared" si="3"/>
        <v>0</v>
      </c>
    </row>
    <row r="67" spans="1:7" x14ac:dyDescent="0.25">
      <c r="A67" s="5">
        <v>39</v>
      </c>
      <c r="B67" s="6" t="s">
        <v>78</v>
      </c>
      <c r="C67" s="7" t="s">
        <v>9</v>
      </c>
      <c r="D67" s="10"/>
      <c r="E67" s="7">
        <v>4</v>
      </c>
      <c r="F67" s="10">
        <f t="shared" si="3"/>
        <v>0</v>
      </c>
    </row>
    <row r="68" spans="1:7" x14ac:dyDescent="0.25">
      <c r="A68" s="5">
        <v>40</v>
      </c>
      <c r="B68" s="6" t="s">
        <v>79</v>
      </c>
      <c r="C68" s="7" t="s">
        <v>9</v>
      </c>
      <c r="D68" s="10"/>
      <c r="E68" s="7">
        <v>10</v>
      </c>
      <c r="F68" s="10">
        <f t="shared" si="3"/>
        <v>0</v>
      </c>
      <c r="G68" s="25"/>
    </row>
    <row r="69" spans="1:7" x14ac:dyDescent="0.25">
      <c r="A69" s="5">
        <v>41</v>
      </c>
      <c r="B69" s="6" t="s">
        <v>80</v>
      </c>
      <c r="C69" s="7" t="s">
        <v>9</v>
      </c>
      <c r="D69" s="10"/>
      <c r="E69" s="7">
        <v>8</v>
      </c>
      <c r="F69" s="10">
        <f t="shared" si="3"/>
        <v>0</v>
      </c>
    </row>
    <row r="70" spans="1:7" x14ac:dyDescent="0.25">
      <c r="A70" s="5">
        <v>42</v>
      </c>
      <c r="B70" s="6" t="s">
        <v>81</v>
      </c>
      <c r="C70" s="7" t="s">
        <v>9</v>
      </c>
      <c r="D70" s="10"/>
      <c r="E70" s="7">
        <v>10</v>
      </c>
      <c r="F70" s="10">
        <f t="shared" si="3"/>
        <v>0</v>
      </c>
    </row>
    <row r="71" spans="1:7" x14ac:dyDescent="0.25">
      <c r="A71" s="5">
        <v>43</v>
      </c>
      <c r="B71" s="6" t="s">
        <v>82</v>
      </c>
      <c r="C71" s="7" t="s">
        <v>9</v>
      </c>
      <c r="D71" s="10"/>
      <c r="E71" s="7">
        <v>5</v>
      </c>
      <c r="F71" s="10">
        <f t="shared" si="3"/>
        <v>0</v>
      </c>
    </row>
    <row r="72" spans="1:7" x14ac:dyDescent="0.25">
      <c r="A72" s="5">
        <v>44</v>
      </c>
      <c r="B72" s="6" t="s">
        <v>416</v>
      </c>
      <c r="C72" s="7" t="s">
        <v>9</v>
      </c>
      <c r="D72" s="10"/>
      <c r="E72" s="7">
        <v>5</v>
      </c>
      <c r="F72" s="10">
        <f t="shared" si="3"/>
        <v>0</v>
      </c>
    </row>
    <row r="73" spans="1:7" x14ac:dyDescent="0.25">
      <c r="A73" s="5">
        <v>45</v>
      </c>
      <c r="B73" s="6" t="s">
        <v>415</v>
      </c>
      <c r="C73" s="7" t="s">
        <v>9</v>
      </c>
      <c r="D73" s="38"/>
      <c r="E73" s="7">
        <v>10</v>
      </c>
      <c r="F73" s="38">
        <f t="shared" si="3"/>
        <v>0</v>
      </c>
    </row>
    <row r="74" spans="1:7" x14ac:dyDescent="0.25">
      <c r="A74" s="5">
        <v>46</v>
      </c>
      <c r="B74" s="15" t="s">
        <v>84</v>
      </c>
      <c r="C74" s="7" t="s">
        <v>9</v>
      </c>
      <c r="D74" s="10"/>
      <c r="E74" s="7">
        <v>8</v>
      </c>
      <c r="F74" s="10">
        <f t="shared" si="3"/>
        <v>0</v>
      </c>
    </row>
    <row r="75" spans="1:7" x14ac:dyDescent="0.25">
      <c r="A75" s="5">
        <v>47</v>
      </c>
      <c r="B75" s="6" t="s">
        <v>86</v>
      </c>
      <c r="C75" s="7" t="s">
        <v>9</v>
      </c>
      <c r="D75" s="10"/>
      <c r="E75" s="7">
        <v>6</v>
      </c>
      <c r="F75" s="10">
        <f t="shared" si="3"/>
        <v>0</v>
      </c>
    </row>
    <row r="76" spans="1:7" x14ac:dyDescent="0.25">
      <c r="A76" s="5">
        <v>48</v>
      </c>
      <c r="B76" s="6" t="s">
        <v>399</v>
      </c>
      <c r="C76" s="7" t="s">
        <v>9</v>
      </c>
      <c r="D76" s="10"/>
      <c r="E76" s="7">
        <v>6</v>
      </c>
      <c r="F76" s="10">
        <f t="shared" si="3"/>
        <v>0</v>
      </c>
    </row>
    <row r="77" spans="1:7" x14ac:dyDescent="0.25">
      <c r="A77" s="5">
        <v>49</v>
      </c>
      <c r="B77" s="6" t="s">
        <v>400</v>
      </c>
      <c r="C77" s="7" t="s">
        <v>9</v>
      </c>
      <c r="D77" s="10"/>
      <c r="E77" s="7">
        <v>6</v>
      </c>
      <c r="F77" s="10">
        <f t="shared" si="3"/>
        <v>0</v>
      </c>
    </row>
    <row r="78" spans="1:7" x14ac:dyDescent="0.25">
      <c r="A78" s="5">
        <v>50</v>
      </c>
      <c r="B78" s="6" t="s">
        <v>404</v>
      </c>
      <c r="C78" s="7" t="s">
        <v>9</v>
      </c>
      <c r="D78" s="10"/>
      <c r="E78" s="7">
        <v>6</v>
      </c>
      <c r="F78" s="10">
        <f t="shared" si="3"/>
        <v>0</v>
      </c>
    </row>
    <row r="79" spans="1:7" x14ac:dyDescent="0.25">
      <c r="A79" s="5">
        <v>51</v>
      </c>
      <c r="B79" s="6" t="s">
        <v>403</v>
      </c>
      <c r="C79" s="7" t="s">
        <v>9</v>
      </c>
      <c r="D79" s="10"/>
      <c r="E79" s="7">
        <v>6</v>
      </c>
      <c r="F79" s="10">
        <f t="shared" si="3"/>
        <v>0</v>
      </c>
    </row>
    <row r="80" spans="1:7" x14ac:dyDescent="0.25">
      <c r="A80" s="5">
        <v>52</v>
      </c>
      <c r="B80" s="6" t="s">
        <v>402</v>
      </c>
      <c r="C80" s="7" t="s">
        <v>9</v>
      </c>
      <c r="D80" s="10"/>
      <c r="E80" s="7">
        <v>6</v>
      </c>
      <c r="F80" s="10">
        <f t="shared" si="3"/>
        <v>0</v>
      </c>
    </row>
    <row r="81" spans="1:6" x14ac:dyDescent="0.25">
      <c r="B81" s="25"/>
      <c r="E81" s="22" t="s">
        <v>73</v>
      </c>
      <c r="F81" s="23">
        <f>SUM(F65:F80)</f>
        <v>0</v>
      </c>
    </row>
    <row r="82" spans="1:6" x14ac:dyDescent="0.25">
      <c r="B82" s="25"/>
      <c r="E82" s="1"/>
      <c r="F82" s="8"/>
    </row>
    <row r="83" spans="1:6" x14ac:dyDescent="0.25">
      <c r="E83" s="22" t="s">
        <v>91</v>
      </c>
      <c r="F83" s="23">
        <f>F26+F40+F61+F81</f>
        <v>0</v>
      </c>
    </row>
    <row r="84" spans="1:6" x14ac:dyDescent="0.25">
      <c r="E84" s="1"/>
      <c r="F84" s="8"/>
    </row>
    <row r="85" spans="1:6" x14ac:dyDescent="0.25">
      <c r="B85" s="11" t="s">
        <v>92</v>
      </c>
      <c r="E85" s="1"/>
      <c r="F85" s="8"/>
    </row>
    <row r="86" spans="1:6" x14ac:dyDescent="0.25">
      <c r="B86" s="20" t="s">
        <v>384</v>
      </c>
      <c r="E86" s="1"/>
      <c r="F86" s="8"/>
    </row>
    <row r="87" spans="1:6" x14ac:dyDescent="0.25">
      <c r="A87" s="2"/>
      <c r="B87" s="3" t="s">
        <v>3</v>
      </c>
      <c r="C87" s="4" t="s">
        <v>4</v>
      </c>
      <c r="D87" s="9" t="s">
        <v>5</v>
      </c>
      <c r="E87" s="4" t="s">
        <v>6</v>
      </c>
      <c r="F87" s="9" t="s">
        <v>7</v>
      </c>
    </row>
    <row r="88" spans="1:6" ht="60" x14ac:dyDescent="0.25">
      <c r="A88" s="5">
        <v>53</v>
      </c>
      <c r="B88" s="6" t="s">
        <v>126</v>
      </c>
      <c r="C88" s="12" t="s">
        <v>127</v>
      </c>
      <c r="D88" s="10"/>
      <c r="E88" s="7">
        <v>10</v>
      </c>
      <c r="F88" s="10">
        <f t="shared" ref="F88:F94" si="4">D88*E88</f>
        <v>0</v>
      </c>
    </row>
    <row r="89" spans="1:6" ht="60" x14ac:dyDescent="0.25">
      <c r="A89" s="5">
        <v>54</v>
      </c>
      <c r="B89" s="6" t="s">
        <v>128</v>
      </c>
      <c r="C89" s="12" t="s">
        <v>127</v>
      </c>
      <c r="D89" s="10"/>
      <c r="E89" s="7">
        <v>10</v>
      </c>
      <c r="F89" s="10">
        <f t="shared" si="4"/>
        <v>0</v>
      </c>
    </row>
    <row r="90" spans="1:6" ht="60" x14ac:dyDescent="0.25">
      <c r="A90" s="5">
        <v>55</v>
      </c>
      <c r="B90" s="6" t="s">
        <v>129</v>
      </c>
      <c r="C90" s="12" t="s">
        <v>127</v>
      </c>
      <c r="D90" s="10"/>
      <c r="E90" s="7">
        <v>10</v>
      </c>
      <c r="F90" s="10">
        <f t="shared" si="4"/>
        <v>0</v>
      </c>
    </row>
    <row r="91" spans="1:6" ht="45" customHeight="1" x14ac:dyDescent="0.25">
      <c r="A91" s="5">
        <v>56</v>
      </c>
      <c r="B91" s="6" t="s">
        <v>130</v>
      </c>
      <c r="C91" s="12" t="s">
        <v>127</v>
      </c>
      <c r="D91" s="10"/>
      <c r="E91" s="7">
        <v>10</v>
      </c>
      <c r="F91" s="10">
        <f t="shared" si="4"/>
        <v>0</v>
      </c>
    </row>
    <row r="92" spans="1:6" ht="60" x14ac:dyDescent="0.25">
      <c r="A92" s="5">
        <v>57</v>
      </c>
      <c r="B92" s="6" t="s">
        <v>131</v>
      </c>
      <c r="C92" s="12" t="s">
        <v>127</v>
      </c>
      <c r="D92" s="10"/>
      <c r="E92" s="7">
        <v>10</v>
      </c>
      <c r="F92" s="10">
        <f t="shared" si="4"/>
        <v>0</v>
      </c>
    </row>
    <row r="93" spans="1:6" ht="60" x14ac:dyDescent="0.25">
      <c r="A93" s="5">
        <v>58</v>
      </c>
      <c r="B93" s="6" t="s">
        <v>132</v>
      </c>
      <c r="C93" s="12" t="s">
        <v>127</v>
      </c>
      <c r="D93" s="10"/>
      <c r="E93" s="7">
        <v>10</v>
      </c>
      <c r="F93" s="10">
        <f t="shared" si="4"/>
        <v>0</v>
      </c>
    </row>
    <row r="94" spans="1:6" ht="45" x14ac:dyDescent="0.25">
      <c r="A94" s="5">
        <v>59</v>
      </c>
      <c r="B94" s="6" t="s">
        <v>133</v>
      </c>
      <c r="C94" s="12" t="s">
        <v>127</v>
      </c>
      <c r="D94" s="10"/>
      <c r="E94" s="7">
        <v>10</v>
      </c>
      <c r="F94" s="10">
        <f t="shared" si="4"/>
        <v>0</v>
      </c>
    </row>
    <row r="95" spans="1:6" x14ac:dyDescent="0.25">
      <c r="E95" s="22" t="s">
        <v>389</v>
      </c>
      <c r="F95" s="23">
        <f>SUM(F88:F94)</f>
        <v>0</v>
      </c>
    </row>
    <row r="96" spans="1:6" x14ac:dyDescent="0.25">
      <c r="B96" s="1" t="s">
        <v>93</v>
      </c>
      <c r="E96" s="1"/>
      <c r="F96" s="8"/>
    </row>
    <row r="97" spans="1:6" x14ac:dyDescent="0.25">
      <c r="E97" s="1"/>
      <c r="F97" s="8"/>
    </row>
    <row r="98" spans="1:6" x14ac:dyDescent="0.25">
      <c r="A98" s="2"/>
      <c r="B98" s="3" t="s">
        <v>3</v>
      </c>
      <c r="C98" s="4" t="s">
        <v>4</v>
      </c>
      <c r="D98" s="9" t="s">
        <v>5</v>
      </c>
      <c r="E98" s="4" t="s">
        <v>6</v>
      </c>
      <c r="F98" s="9" t="s">
        <v>7</v>
      </c>
    </row>
    <row r="99" spans="1:6" ht="45" x14ac:dyDescent="0.25">
      <c r="A99" s="5">
        <v>60</v>
      </c>
      <c r="B99" s="6" t="s">
        <v>94</v>
      </c>
      <c r="C99" s="12" t="s">
        <v>95</v>
      </c>
      <c r="D99" s="10"/>
      <c r="E99" s="7">
        <v>6</v>
      </c>
      <c r="F99" s="10">
        <f t="shared" ref="F99:F100" si="5">D99*E99</f>
        <v>0</v>
      </c>
    </row>
    <row r="100" spans="1:6" ht="30" x14ac:dyDescent="0.25">
      <c r="A100" s="5">
        <v>61</v>
      </c>
      <c r="B100" s="6" t="s">
        <v>96</v>
      </c>
      <c r="C100" s="12" t="s">
        <v>97</v>
      </c>
      <c r="D100" s="10"/>
      <c r="E100" s="7">
        <v>6</v>
      </c>
      <c r="F100" s="10">
        <f t="shared" si="5"/>
        <v>0</v>
      </c>
    </row>
    <row r="101" spans="1:6" x14ac:dyDescent="0.25">
      <c r="E101" s="22" t="s">
        <v>388</v>
      </c>
      <c r="F101" s="23">
        <f>SUM(F99:F100)</f>
        <v>0</v>
      </c>
    </row>
    <row r="102" spans="1:6" x14ac:dyDescent="0.25">
      <c r="B102" s="1" t="s">
        <v>385</v>
      </c>
      <c r="E102" s="1"/>
      <c r="F102" s="8"/>
    </row>
    <row r="103" spans="1:6" x14ac:dyDescent="0.25">
      <c r="E103" s="1"/>
      <c r="F103" s="8"/>
    </row>
    <row r="104" spans="1:6" x14ac:dyDescent="0.25">
      <c r="A104" s="2"/>
      <c r="B104" s="3" t="s">
        <v>3</v>
      </c>
      <c r="C104" s="4" t="s">
        <v>4</v>
      </c>
      <c r="D104" s="9" t="s">
        <v>5</v>
      </c>
      <c r="E104" s="4" t="s">
        <v>6</v>
      </c>
      <c r="F104" s="9" t="s">
        <v>7</v>
      </c>
    </row>
    <row r="105" spans="1:6" ht="99" customHeight="1" x14ac:dyDescent="0.25">
      <c r="A105" s="5">
        <v>62</v>
      </c>
      <c r="B105" s="6" t="s">
        <v>100</v>
      </c>
      <c r="C105" s="12" t="s">
        <v>101</v>
      </c>
      <c r="D105" s="10"/>
      <c r="E105" s="7">
        <v>4</v>
      </c>
      <c r="F105" s="10">
        <f t="shared" ref="F105:F107" si="6">D105*E105</f>
        <v>0</v>
      </c>
    </row>
    <row r="106" spans="1:6" ht="109.5" customHeight="1" x14ac:dyDescent="0.25">
      <c r="A106" s="5">
        <v>63</v>
      </c>
      <c r="B106" s="6" t="s">
        <v>102</v>
      </c>
      <c r="C106" s="12" t="s">
        <v>103</v>
      </c>
      <c r="D106" s="10"/>
      <c r="E106" s="7">
        <v>4</v>
      </c>
      <c r="F106" s="10">
        <f t="shared" si="6"/>
        <v>0</v>
      </c>
    </row>
    <row r="107" spans="1:6" x14ac:dyDescent="0.25">
      <c r="A107" s="5">
        <v>64</v>
      </c>
      <c r="B107" s="6" t="s">
        <v>417</v>
      </c>
      <c r="C107" s="12" t="s">
        <v>108</v>
      </c>
      <c r="D107" s="10"/>
      <c r="E107" s="7">
        <v>8</v>
      </c>
      <c r="F107" s="10">
        <f t="shared" si="6"/>
        <v>0</v>
      </c>
    </row>
    <row r="108" spans="1:6" x14ac:dyDescent="0.25">
      <c r="E108" s="22" t="s">
        <v>390</v>
      </c>
      <c r="F108" s="23">
        <f>SUM(F105:F107)</f>
        <v>0</v>
      </c>
    </row>
    <row r="109" spans="1:6" x14ac:dyDescent="0.25">
      <c r="B109" s="1" t="s">
        <v>386</v>
      </c>
      <c r="E109" s="1"/>
      <c r="F109" s="8"/>
    </row>
    <row r="110" spans="1:6" x14ac:dyDescent="0.25">
      <c r="E110" s="1"/>
      <c r="F110" s="8"/>
    </row>
    <row r="111" spans="1:6" x14ac:dyDescent="0.25">
      <c r="A111" s="2"/>
      <c r="B111" s="3" t="s">
        <v>3</v>
      </c>
      <c r="C111" s="4" t="s">
        <v>4</v>
      </c>
      <c r="D111" s="9" t="s">
        <v>5</v>
      </c>
      <c r="E111" s="4" t="s">
        <v>6</v>
      </c>
      <c r="F111" s="9" t="s">
        <v>7</v>
      </c>
    </row>
    <row r="112" spans="1:6" ht="30" x14ac:dyDescent="0.25">
      <c r="A112" s="5">
        <v>65</v>
      </c>
      <c r="B112" s="6" t="s">
        <v>111</v>
      </c>
      <c r="C112" s="12" t="s">
        <v>112</v>
      </c>
      <c r="D112" s="10"/>
      <c r="E112" s="7">
        <v>4</v>
      </c>
      <c r="F112" s="10">
        <f t="shared" ref="F112:F117" si="7">D112*E112</f>
        <v>0</v>
      </c>
    </row>
    <row r="113" spans="1:6" ht="16.5" customHeight="1" x14ac:dyDescent="0.25">
      <c r="A113" s="5">
        <v>66</v>
      </c>
      <c r="B113" s="6" t="s">
        <v>113</v>
      </c>
      <c r="C113" s="12" t="s">
        <v>114</v>
      </c>
      <c r="D113" s="10"/>
      <c r="E113" s="7">
        <v>4</v>
      </c>
      <c r="F113" s="10">
        <f t="shared" si="7"/>
        <v>0</v>
      </c>
    </row>
    <row r="114" spans="1:6" ht="45" x14ac:dyDescent="0.25">
      <c r="A114" s="5">
        <v>67</v>
      </c>
      <c r="B114" s="6" t="s">
        <v>115</v>
      </c>
      <c r="C114" s="12" t="s">
        <v>116</v>
      </c>
      <c r="D114" s="10"/>
      <c r="E114" s="7">
        <v>4</v>
      </c>
      <c r="F114" s="10">
        <f t="shared" si="7"/>
        <v>0</v>
      </c>
    </row>
    <row r="115" spans="1:6" ht="45" x14ac:dyDescent="0.25">
      <c r="A115" s="5">
        <v>68</v>
      </c>
      <c r="B115" s="6" t="s">
        <v>387</v>
      </c>
      <c r="C115" s="12" t="s">
        <v>123</v>
      </c>
      <c r="D115" s="10"/>
      <c r="E115" s="7">
        <v>4</v>
      </c>
      <c r="F115" s="10"/>
    </row>
    <row r="116" spans="1:6" ht="30" x14ac:dyDescent="0.25">
      <c r="A116" s="5">
        <v>69</v>
      </c>
      <c r="B116" s="6" t="s">
        <v>117</v>
      </c>
      <c r="C116" s="12" t="s">
        <v>118</v>
      </c>
      <c r="D116" s="10"/>
      <c r="E116" s="7">
        <v>4</v>
      </c>
      <c r="F116" s="10">
        <f t="shared" si="7"/>
        <v>0</v>
      </c>
    </row>
    <row r="117" spans="1:6" ht="45" x14ac:dyDescent="0.25">
      <c r="A117" s="5">
        <v>70</v>
      </c>
      <c r="B117" s="6" t="s">
        <v>119</v>
      </c>
      <c r="C117" s="12" t="s">
        <v>114</v>
      </c>
      <c r="D117" s="10"/>
      <c r="E117" s="7">
        <v>4</v>
      </c>
      <c r="F117" s="10">
        <f t="shared" si="7"/>
        <v>0</v>
      </c>
    </row>
    <row r="118" spans="1:6" x14ac:dyDescent="0.25">
      <c r="E118" s="22" t="s">
        <v>391</v>
      </c>
      <c r="F118" s="23">
        <f>SUM(F112:F117)</f>
        <v>0</v>
      </c>
    </row>
    <row r="119" spans="1:6" x14ac:dyDescent="0.25">
      <c r="E119" s="8"/>
      <c r="F119" s="8"/>
    </row>
    <row r="120" spans="1:6" x14ac:dyDescent="0.25">
      <c r="B120" s="1" t="s">
        <v>418</v>
      </c>
      <c r="E120" s="8"/>
      <c r="F120" s="8"/>
    </row>
    <row r="121" spans="1:6" x14ac:dyDescent="0.25">
      <c r="E121" s="8"/>
      <c r="F121" s="8"/>
    </row>
    <row r="122" spans="1:6" x14ac:dyDescent="0.25">
      <c r="A122" s="2"/>
      <c r="B122" s="3" t="s">
        <v>3</v>
      </c>
      <c r="C122" s="4" t="s">
        <v>4</v>
      </c>
      <c r="D122" s="9" t="s">
        <v>5</v>
      </c>
      <c r="E122" s="4" t="s">
        <v>6</v>
      </c>
      <c r="F122" s="9" t="s">
        <v>7</v>
      </c>
    </row>
    <row r="123" spans="1:6" ht="45" x14ac:dyDescent="0.25">
      <c r="A123" s="5">
        <v>71</v>
      </c>
      <c r="B123" s="6" t="s">
        <v>155</v>
      </c>
      <c r="C123" s="12" t="s">
        <v>147</v>
      </c>
      <c r="D123" s="10"/>
      <c r="E123" s="7">
        <v>9</v>
      </c>
      <c r="F123" s="10">
        <f>D123*E123</f>
        <v>0</v>
      </c>
    </row>
    <row r="124" spans="1:6" x14ac:dyDescent="0.25">
      <c r="E124" s="22" t="s">
        <v>333</v>
      </c>
      <c r="F124" s="23">
        <f>SUM(F123)</f>
        <v>0</v>
      </c>
    </row>
    <row r="125" spans="1:6" x14ac:dyDescent="0.25">
      <c r="E125" s="8"/>
      <c r="F125" s="8"/>
    </row>
    <row r="126" spans="1:6" x14ac:dyDescent="0.25">
      <c r="E126" s="8"/>
      <c r="F126" s="8"/>
    </row>
    <row r="127" spans="1:6" x14ac:dyDescent="0.25">
      <c r="A127" s="2"/>
      <c r="B127" s="3" t="s">
        <v>3</v>
      </c>
      <c r="C127" s="4" t="s">
        <v>4</v>
      </c>
      <c r="D127" s="9" t="s">
        <v>5</v>
      </c>
      <c r="E127" s="4" t="s">
        <v>6</v>
      </c>
      <c r="F127" s="9" t="s">
        <v>7</v>
      </c>
    </row>
    <row r="128" spans="1:6" x14ac:dyDescent="0.25">
      <c r="A128" s="19">
        <v>72</v>
      </c>
      <c r="B128" s="41" t="s">
        <v>406</v>
      </c>
      <c r="C128" s="12" t="s">
        <v>147</v>
      </c>
      <c r="D128" s="10"/>
      <c r="E128" s="7">
        <v>6</v>
      </c>
      <c r="F128" s="10">
        <f>D128*E128</f>
        <v>0</v>
      </c>
    </row>
    <row r="129" spans="1:7" x14ac:dyDescent="0.25">
      <c r="E129" s="22" t="s">
        <v>176</v>
      </c>
      <c r="F129" s="23">
        <f>SUM(F128)</f>
        <v>0</v>
      </c>
    </row>
    <row r="130" spans="1:7" x14ac:dyDescent="0.25">
      <c r="E130" s="8"/>
      <c r="F130" s="8"/>
    </row>
    <row r="131" spans="1:7" x14ac:dyDescent="0.25">
      <c r="B131" s="1" t="s">
        <v>428</v>
      </c>
      <c r="E131" s="8"/>
      <c r="F131" s="8"/>
      <c r="G131" s="25"/>
    </row>
    <row r="132" spans="1:7" x14ac:dyDescent="0.25">
      <c r="B132" s="40" t="s">
        <v>431</v>
      </c>
      <c r="E132" s="8"/>
      <c r="F132" s="8"/>
    </row>
    <row r="133" spans="1:7" x14ac:dyDescent="0.25">
      <c r="B133" s="49" t="s">
        <v>430</v>
      </c>
      <c r="E133" s="8"/>
      <c r="F133" s="8"/>
    </row>
    <row r="134" spans="1:7" x14ac:dyDescent="0.25">
      <c r="A134" s="5"/>
      <c r="B134" s="3" t="s">
        <v>3</v>
      </c>
      <c r="C134" s="4" t="s">
        <v>4</v>
      </c>
      <c r="D134" s="9" t="s">
        <v>5</v>
      </c>
      <c r="E134" s="4" t="s">
        <v>6</v>
      </c>
      <c r="F134" s="9" t="s">
        <v>7</v>
      </c>
    </row>
    <row r="135" spans="1:7" ht="75" customHeight="1" x14ac:dyDescent="0.25">
      <c r="A135" s="5">
        <v>73</v>
      </c>
      <c r="B135" s="15" t="s">
        <v>419</v>
      </c>
      <c r="C135" s="12" t="s">
        <v>161</v>
      </c>
      <c r="D135" s="10"/>
      <c r="E135" s="7">
        <v>4</v>
      </c>
      <c r="F135" s="10">
        <f t="shared" ref="F135:F141" si="8">D135*E135</f>
        <v>0</v>
      </c>
    </row>
    <row r="136" spans="1:7" ht="75" x14ac:dyDescent="0.25">
      <c r="A136" s="5">
        <v>74</v>
      </c>
      <c r="B136" s="15" t="s">
        <v>420</v>
      </c>
      <c r="C136" s="12" t="s">
        <v>164</v>
      </c>
      <c r="D136" s="10"/>
      <c r="E136" s="7">
        <v>4</v>
      </c>
      <c r="F136" s="10">
        <f t="shared" si="8"/>
        <v>0</v>
      </c>
    </row>
    <row r="137" spans="1:7" ht="75" x14ac:dyDescent="0.25">
      <c r="A137" s="5">
        <v>75</v>
      </c>
      <c r="B137" s="15" t="s">
        <v>169</v>
      </c>
      <c r="C137" s="12" t="s">
        <v>167</v>
      </c>
      <c r="D137" s="10"/>
      <c r="E137" s="7">
        <v>2</v>
      </c>
      <c r="F137" s="10">
        <f t="shared" si="8"/>
        <v>0</v>
      </c>
      <c r="G137" s="39"/>
    </row>
    <row r="138" spans="1:7" ht="45" x14ac:dyDescent="0.25">
      <c r="A138" s="5">
        <v>76</v>
      </c>
      <c r="B138" s="15" t="s">
        <v>170</v>
      </c>
      <c r="C138" s="12" t="s">
        <v>168</v>
      </c>
      <c r="D138" s="10"/>
      <c r="E138" s="7">
        <v>2</v>
      </c>
      <c r="F138" s="10">
        <f t="shared" si="8"/>
        <v>0</v>
      </c>
      <c r="G138" s="39"/>
    </row>
    <row r="139" spans="1:7" ht="60" x14ac:dyDescent="0.25">
      <c r="A139" s="5">
        <v>77</v>
      </c>
      <c r="B139" s="15" t="s">
        <v>171</v>
      </c>
      <c r="C139" s="12" t="s">
        <v>172</v>
      </c>
      <c r="D139" s="10"/>
      <c r="E139" s="7">
        <v>3</v>
      </c>
      <c r="F139" s="10">
        <f t="shared" ref="F139" si="9">D139*E139</f>
        <v>0</v>
      </c>
      <c r="G139" s="39"/>
    </row>
    <row r="140" spans="1:7" ht="45" x14ac:dyDescent="0.25">
      <c r="A140" s="5">
        <v>78</v>
      </c>
      <c r="B140" s="15" t="s">
        <v>173</v>
      </c>
      <c r="C140" s="12" t="s">
        <v>174</v>
      </c>
      <c r="D140" s="10"/>
      <c r="E140" s="7">
        <v>3</v>
      </c>
      <c r="F140" s="10">
        <f t="shared" si="8"/>
        <v>0</v>
      </c>
      <c r="G140" s="39"/>
    </row>
    <row r="141" spans="1:7" ht="90" x14ac:dyDescent="0.25">
      <c r="A141" s="5">
        <v>79</v>
      </c>
      <c r="B141" s="15" t="s">
        <v>421</v>
      </c>
      <c r="C141" s="12" t="s">
        <v>172</v>
      </c>
      <c r="D141" s="10"/>
      <c r="E141" s="7">
        <v>3</v>
      </c>
      <c r="F141" s="10">
        <f t="shared" si="8"/>
        <v>0</v>
      </c>
      <c r="G141" s="39"/>
    </row>
    <row r="142" spans="1:7" ht="45" x14ac:dyDescent="0.25">
      <c r="A142" s="5">
        <v>80</v>
      </c>
      <c r="B142" s="15" t="s">
        <v>175</v>
      </c>
      <c r="C142" s="12" t="s">
        <v>172</v>
      </c>
      <c r="D142" s="10"/>
      <c r="E142" s="7">
        <v>3</v>
      </c>
      <c r="F142" s="10">
        <f t="shared" ref="F142" si="10">D142*E142</f>
        <v>0</v>
      </c>
      <c r="G142" s="39"/>
    </row>
    <row r="143" spans="1:7" x14ac:dyDescent="0.25">
      <c r="E143" s="22" t="s">
        <v>277</v>
      </c>
      <c r="F143" s="23">
        <f>SUM(F135:F142)</f>
        <v>0</v>
      </c>
    </row>
    <row r="144" spans="1:7" x14ac:dyDescent="0.25">
      <c r="B144" s="11" t="s">
        <v>422</v>
      </c>
      <c r="E144" s="8"/>
      <c r="F144" s="8"/>
    </row>
    <row r="145" spans="1:7" x14ac:dyDescent="0.25">
      <c r="E145" s="8"/>
      <c r="F145" s="8"/>
    </row>
    <row r="146" spans="1:7" x14ac:dyDescent="0.25">
      <c r="A146" s="2"/>
      <c r="B146" s="3" t="s">
        <v>3</v>
      </c>
      <c r="C146" s="4" t="s">
        <v>177</v>
      </c>
      <c r="D146" s="9" t="s">
        <v>178</v>
      </c>
      <c r="E146" s="4" t="s">
        <v>6</v>
      </c>
      <c r="F146" s="9" t="s">
        <v>7</v>
      </c>
    </row>
    <row r="147" spans="1:7" ht="60" x14ac:dyDescent="0.25">
      <c r="A147" s="5">
        <v>81</v>
      </c>
      <c r="B147" s="6" t="s">
        <v>179</v>
      </c>
      <c r="C147" s="37" t="s">
        <v>180</v>
      </c>
      <c r="D147" s="10"/>
      <c r="E147" s="7">
        <v>6</v>
      </c>
      <c r="F147" s="10">
        <f t="shared" ref="F147:F194" si="11">D147*E147</f>
        <v>0</v>
      </c>
      <c r="G147" s="25"/>
    </row>
    <row r="148" spans="1:7" ht="60" x14ac:dyDescent="0.25">
      <c r="A148" s="5">
        <v>82</v>
      </c>
      <c r="B148" s="6" t="s">
        <v>179</v>
      </c>
      <c r="C148" s="37" t="s">
        <v>181</v>
      </c>
      <c r="D148" s="10"/>
      <c r="E148" s="7">
        <v>6</v>
      </c>
      <c r="F148" s="10">
        <f t="shared" si="11"/>
        <v>0</v>
      </c>
    </row>
    <row r="149" spans="1:7" ht="45" x14ac:dyDescent="0.25">
      <c r="A149" s="5">
        <v>83</v>
      </c>
      <c r="B149" s="15" t="s">
        <v>182</v>
      </c>
      <c r="C149" s="37" t="s">
        <v>180</v>
      </c>
      <c r="D149" s="10"/>
      <c r="E149" s="7">
        <v>6</v>
      </c>
      <c r="F149" s="10">
        <f t="shared" ref="F149:F150" si="12">D149*E149</f>
        <v>0</v>
      </c>
    </row>
    <row r="150" spans="1:7" ht="45" x14ac:dyDescent="0.25">
      <c r="A150" s="5">
        <v>84</v>
      </c>
      <c r="B150" s="15" t="s">
        <v>182</v>
      </c>
      <c r="C150" s="37" t="s">
        <v>181</v>
      </c>
      <c r="D150" s="10"/>
      <c r="E150" s="7">
        <v>6</v>
      </c>
      <c r="F150" s="10">
        <f t="shared" si="12"/>
        <v>0</v>
      </c>
    </row>
    <row r="151" spans="1:7" ht="45" customHeight="1" x14ac:dyDescent="0.25">
      <c r="A151" s="5">
        <v>85</v>
      </c>
      <c r="B151" s="6" t="s">
        <v>183</v>
      </c>
      <c r="C151" s="37" t="s">
        <v>180</v>
      </c>
      <c r="D151" s="10"/>
      <c r="E151" s="7">
        <v>3</v>
      </c>
      <c r="F151" s="10">
        <f t="shared" si="11"/>
        <v>0</v>
      </c>
    </row>
    <row r="152" spans="1:7" ht="45" customHeight="1" x14ac:dyDescent="0.25">
      <c r="A152" s="5">
        <v>86</v>
      </c>
      <c r="B152" s="6" t="s">
        <v>183</v>
      </c>
      <c r="C152" s="37" t="s">
        <v>181</v>
      </c>
      <c r="D152" s="10"/>
      <c r="E152" s="7">
        <v>3</v>
      </c>
      <c r="F152" s="10">
        <f t="shared" si="11"/>
        <v>0</v>
      </c>
    </row>
    <row r="153" spans="1:7" ht="45" customHeight="1" x14ac:dyDescent="0.25">
      <c r="A153" s="5">
        <v>87</v>
      </c>
      <c r="B153" s="6" t="s">
        <v>184</v>
      </c>
      <c r="C153" s="37" t="s">
        <v>180</v>
      </c>
      <c r="D153" s="10"/>
      <c r="E153" s="7">
        <v>3</v>
      </c>
      <c r="F153" s="10">
        <f t="shared" si="11"/>
        <v>0</v>
      </c>
    </row>
    <row r="154" spans="1:7" ht="45" customHeight="1" x14ac:dyDescent="0.25">
      <c r="A154" s="5">
        <v>88</v>
      </c>
      <c r="B154" s="6" t="s">
        <v>184</v>
      </c>
      <c r="C154" s="37" t="s">
        <v>181</v>
      </c>
      <c r="D154" s="10"/>
      <c r="E154" s="7">
        <v>3</v>
      </c>
      <c r="F154" s="10">
        <f t="shared" si="11"/>
        <v>0</v>
      </c>
    </row>
    <row r="155" spans="1:7" ht="45" x14ac:dyDescent="0.25">
      <c r="A155" s="5">
        <v>89</v>
      </c>
      <c r="B155" s="6" t="s">
        <v>185</v>
      </c>
      <c r="C155" s="37" t="s">
        <v>180</v>
      </c>
      <c r="D155" s="10"/>
      <c r="E155" s="7">
        <v>2</v>
      </c>
      <c r="F155" s="10">
        <f t="shared" si="11"/>
        <v>0</v>
      </c>
    </row>
    <row r="156" spans="1:7" ht="45" x14ac:dyDescent="0.25">
      <c r="A156" s="5">
        <v>90</v>
      </c>
      <c r="B156" s="6" t="s">
        <v>185</v>
      </c>
      <c r="C156" s="37" t="s">
        <v>181</v>
      </c>
      <c r="D156" s="10"/>
      <c r="E156" s="7">
        <v>2</v>
      </c>
      <c r="F156" s="10">
        <f t="shared" si="11"/>
        <v>0</v>
      </c>
    </row>
    <row r="157" spans="1:7" ht="45" x14ac:dyDescent="0.25">
      <c r="A157" s="5">
        <v>91</v>
      </c>
      <c r="B157" s="6" t="s">
        <v>186</v>
      </c>
      <c r="C157" s="37" t="s">
        <v>180</v>
      </c>
      <c r="D157" s="10"/>
      <c r="E157" s="7">
        <v>2</v>
      </c>
      <c r="F157" s="10">
        <f t="shared" si="11"/>
        <v>0</v>
      </c>
    </row>
    <row r="158" spans="1:7" ht="45" x14ac:dyDescent="0.25">
      <c r="A158" s="5">
        <v>92</v>
      </c>
      <c r="B158" s="6" t="s">
        <v>186</v>
      </c>
      <c r="C158" s="37" t="s">
        <v>181</v>
      </c>
      <c r="D158" s="10"/>
      <c r="E158" s="7">
        <v>2</v>
      </c>
      <c r="F158" s="10">
        <f t="shared" si="11"/>
        <v>0</v>
      </c>
    </row>
    <row r="159" spans="1:7" ht="45" x14ac:dyDescent="0.25">
      <c r="A159" s="5">
        <v>93</v>
      </c>
      <c r="B159" s="6" t="s">
        <v>187</v>
      </c>
      <c r="C159" s="37" t="s">
        <v>180</v>
      </c>
      <c r="D159" s="10"/>
      <c r="E159" s="7">
        <v>1</v>
      </c>
      <c r="F159" s="10">
        <f t="shared" si="11"/>
        <v>0</v>
      </c>
      <c r="G159" s="25"/>
    </row>
    <row r="160" spans="1:7" ht="45" x14ac:dyDescent="0.25">
      <c r="A160" s="5">
        <v>94</v>
      </c>
      <c r="B160" s="6" t="s">
        <v>187</v>
      </c>
      <c r="C160" s="37" t="s">
        <v>181</v>
      </c>
      <c r="D160" s="10"/>
      <c r="E160" s="7">
        <v>1</v>
      </c>
      <c r="F160" s="10">
        <f t="shared" si="11"/>
        <v>0</v>
      </c>
      <c r="G160" s="25"/>
    </row>
    <row r="161" spans="1:7" ht="30" x14ac:dyDescent="0.25">
      <c r="A161" s="5">
        <v>95</v>
      </c>
      <c r="B161" s="6" t="s">
        <v>188</v>
      </c>
      <c r="C161" s="37" t="s">
        <v>180</v>
      </c>
      <c r="D161" s="10"/>
      <c r="E161" s="7">
        <v>1</v>
      </c>
      <c r="F161" s="10">
        <f t="shared" si="11"/>
        <v>0</v>
      </c>
      <c r="G161" s="25"/>
    </row>
    <row r="162" spans="1:7" ht="30" x14ac:dyDescent="0.25">
      <c r="A162" s="5">
        <v>96</v>
      </c>
      <c r="B162" s="6" t="s">
        <v>188</v>
      </c>
      <c r="C162" s="37" t="s">
        <v>181</v>
      </c>
      <c r="D162" s="10"/>
      <c r="E162" s="7">
        <v>1</v>
      </c>
      <c r="F162" s="10">
        <f t="shared" si="11"/>
        <v>0</v>
      </c>
      <c r="G162" s="25"/>
    </row>
    <row r="163" spans="1:7" ht="30" x14ac:dyDescent="0.25">
      <c r="A163" s="5">
        <v>97</v>
      </c>
      <c r="B163" s="6" t="s">
        <v>189</v>
      </c>
      <c r="C163" s="37" t="s">
        <v>180</v>
      </c>
      <c r="D163" s="10"/>
      <c r="E163" s="7">
        <v>1</v>
      </c>
      <c r="F163" s="10">
        <f t="shared" si="11"/>
        <v>0</v>
      </c>
      <c r="G163" s="25"/>
    </row>
    <row r="164" spans="1:7" ht="30" x14ac:dyDescent="0.25">
      <c r="A164" s="5">
        <v>98</v>
      </c>
      <c r="B164" s="6" t="s">
        <v>189</v>
      </c>
      <c r="C164" s="37" t="s">
        <v>181</v>
      </c>
      <c r="D164" s="10"/>
      <c r="E164" s="7">
        <v>6</v>
      </c>
      <c r="F164" s="10">
        <f t="shared" si="11"/>
        <v>0</v>
      </c>
      <c r="G164" s="25"/>
    </row>
    <row r="165" spans="1:7" ht="30" x14ac:dyDescent="0.25">
      <c r="A165" s="5">
        <v>99</v>
      </c>
      <c r="B165" s="6" t="s">
        <v>190</v>
      </c>
      <c r="C165" s="37" t="s">
        <v>180</v>
      </c>
      <c r="D165" s="10"/>
      <c r="E165" s="7">
        <v>6</v>
      </c>
      <c r="F165" s="10">
        <f t="shared" si="11"/>
        <v>0</v>
      </c>
      <c r="G165" s="25"/>
    </row>
    <row r="166" spans="1:7" ht="30" x14ac:dyDescent="0.25">
      <c r="A166" s="5">
        <v>100</v>
      </c>
      <c r="B166" s="6" t="s">
        <v>190</v>
      </c>
      <c r="C166" s="37" t="s">
        <v>181</v>
      </c>
      <c r="D166" s="10"/>
      <c r="E166" s="7">
        <v>6</v>
      </c>
      <c r="F166" s="10">
        <f t="shared" si="11"/>
        <v>0</v>
      </c>
      <c r="G166" s="25"/>
    </row>
    <row r="167" spans="1:7" ht="30" x14ac:dyDescent="0.25">
      <c r="A167" s="5">
        <v>101</v>
      </c>
      <c r="B167" s="6" t="s">
        <v>191</v>
      </c>
      <c r="C167" s="12" t="s">
        <v>192</v>
      </c>
      <c r="D167" s="10"/>
      <c r="E167" s="7">
        <v>4</v>
      </c>
      <c r="F167" s="10">
        <f t="shared" si="11"/>
        <v>0</v>
      </c>
    </row>
    <row r="168" spans="1:7" ht="30" x14ac:dyDescent="0.25">
      <c r="A168" s="5">
        <v>102</v>
      </c>
      <c r="B168" s="6" t="s">
        <v>193</v>
      </c>
      <c r="C168" s="12" t="s">
        <v>192</v>
      </c>
      <c r="D168" s="10"/>
      <c r="E168" s="7">
        <v>2</v>
      </c>
      <c r="F168" s="10">
        <f t="shared" si="11"/>
        <v>0</v>
      </c>
    </row>
    <row r="169" spans="1:7" ht="30" x14ac:dyDescent="0.25">
      <c r="A169" s="5">
        <v>103</v>
      </c>
      <c r="B169" s="6" t="s">
        <v>194</v>
      </c>
      <c r="C169" s="12" t="s">
        <v>195</v>
      </c>
      <c r="D169" s="10"/>
      <c r="E169" s="7">
        <v>3</v>
      </c>
      <c r="F169" s="10">
        <f t="shared" si="11"/>
        <v>0</v>
      </c>
    </row>
    <row r="170" spans="1:7" ht="30" x14ac:dyDescent="0.25">
      <c r="A170" s="5">
        <v>104</v>
      </c>
      <c r="B170" s="6" t="s">
        <v>196</v>
      </c>
      <c r="C170" s="12" t="s">
        <v>195</v>
      </c>
      <c r="D170" s="10"/>
      <c r="E170" s="7">
        <v>3</v>
      </c>
      <c r="F170" s="10">
        <f t="shared" si="11"/>
        <v>0</v>
      </c>
    </row>
    <row r="171" spans="1:7" ht="45" customHeight="1" x14ac:dyDescent="0.25">
      <c r="A171" s="5">
        <v>105</v>
      </c>
      <c r="B171" s="6" t="s">
        <v>197</v>
      </c>
      <c r="C171" s="37" t="s">
        <v>180</v>
      </c>
      <c r="D171" s="10"/>
      <c r="E171" s="7">
        <v>3</v>
      </c>
      <c r="F171" s="10">
        <f t="shared" si="11"/>
        <v>0</v>
      </c>
    </row>
    <row r="172" spans="1:7" ht="45" customHeight="1" x14ac:dyDescent="0.25">
      <c r="A172" s="5">
        <v>106</v>
      </c>
      <c r="B172" s="6" t="s">
        <v>197</v>
      </c>
      <c r="C172" s="37" t="s">
        <v>181</v>
      </c>
      <c r="D172" s="10"/>
      <c r="E172" s="7">
        <v>3</v>
      </c>
      <c r="F172" s="10">
        <f t="shared" si="11"/>
        <v>0</v>
      </c>
    </row>
    <row r="173" spans="1:7" ht="45" customHeight="1" x14ac:dyDescent="0.25">
      <c r="A173" s="5">
        <v>107</v>
      </c>
      <c r="B173" s="6" t="s">
        <v>198</v>
      </c>
      <c r="C173" s="37" t="s">
        <v>180</v>
      </c>
      <c r="D173" s="10"/>
      <c r="E173" s="7">
        <v>3</v>
      </c>
      <c r="F173" s="10">
        <f t="shared" si="11"/>
        <v>0</v>
      </c>
    </row>
    <row r="174" spans="1:7" ht="45" customHeight="1" x14ac:dyDescent="0.25">
      <c r="A174" s="5">
        <v>108</v>
      </c>
      <c r="B174" s="6" t="s">
        <v>198</v>
      </c>
      <c r="C174" s="37" t="s">
        <v>181</v>
      </c>
      <c r="D174" s="10"/>
      <c r="E174" s="7">
        <v>3</v>
      </c>
      <c r="F174" s="10">
        <f t="shared" si="11"/>
        <v>0</v>
      </c>
    </row>
    <row r="175" spans="1:7" ht="45" customHeight="1" x14ac:dyDescent="0.25">
      <c r="A175" s="5">
        <v>109</v>
      </c>
      <c r="B175" s="6" t="s">
        <v>199</v>
      </c>
      <c r="C175" s="37" t="s">
        <v>180</v>
      </c>
      <c r="D175" s="10"/>
      <c r="E175" s="7">
        <v>3</v>
      </c>
      <c r="F175" s="10">
        <f t="shared" si="11"/>
        <v>0</v>
      </c>
    </row>
    <row r="176" spans="1:7" ht="45" customHeight="1" x14ac:dyDescent="0.25">
      <c r="A176" s="5">
        <v>110</v>
      </c>
      <c r="B176" s="6" t="s">
        <v>199</v>
      </c>
      <c r="C176" s="37" t="s">
        <v>181</v>
      </c>
      <c r="D176" s="10"/>
      <c r="E176" s="7">
        <v>3</v>
      </c>
      <c r="F176" s="10">
        <f t="shared" si="11"/>
        <v>0</v>
      </c>
    </row>
    <row r="177" spans="1:6" ht="60" x14ac:dyDescent="0.25">
      <c r="A177" s="5">
        <v>111</v>
      </c>
      <c r="B177" s="6" t="s">
        <v>200</v>
      </c>
      <c r="C177" s="37" t="s">
        <v>180</v>
      </c>
      <c r="D177" s="10"/>
      <c r="E177" s="7">
        <v>8</v>
      </c>
      <c r="F177" s="10">
        <f t="shared" si="11"/>
        <v>0</v>
      </c>
    </row>
    <row r="178" spans="1:6" ht="60" x14ac:dyDescent="0.25">
      <c r="A178" s="5">
        <v>112</v>
      </c>
      <c r="B178" s="6" t="s">
        <v>200</v>
      </c>
      <c r="C178" s="37" t="s">
        <v>181</v>
      </c>
      <c r="D178" s="10"/>
      <c r="E178" s="7">
        <v>8</v>
      </c>
      <c r="F178" s="10">
        <f t="shared" si="11"/>
        <v>0</v>
      </c>
    </row>
    <row r="179" spans="1:6" ht="60" x14ac:dyDescent="0.25">
      <c r="A179" s="5">
        <v>113</v>
      </c>
      <c r="B179" s="6" t="s">
        <v>201</v>
      </c>
      <c r="C179" s="37" t="s">
        <v>180</v>
      </c>
      <c r="D179" s="10"/>
      <c r="E179" s="7">
        <v>6</v>
      </c>
      <c r="F179" s="10">
        <f t="shared" si="11"/>
        <v>0</v>
      </c>
    </row>
    <row r="180" spans="1:6" ht="60" x14ac:dyDescent="0.25">
      <c r="A180" s="5">
        <v>114</v>
      </c>
      <c r="B180" s="6" t="s">
        <v>201</v>
      </c>
      <c r="C180" s="37" t="s">
        <v>181</v>
      </c>
      <c r="D180" s="10"/>
      <c r="E180" s="7">
        <v>6</v>
      </c>
      <c r="F180" s="10">
        <f t="shared" si="11"/>
        <v>0</v>
      </c>
    </row>
    <row r="181" spans="1:6" ht="60" x14ac:dyDescent="0.25">
      <c r="A181" s="5">
        <v>115</v>
      </c>
      <c r="B181" s="6" t="s">
        <v>202</v>
      </c>
      <c r="C181" s="37" t="s">
        <v>180</v>
      </c>
      <c r="D181" s="10"/>
      <c r="E181" s="7">
        <v>6</v>
      </c>
      <c r="F181" s="10">
        <f t="shared" si="11"/>
        <v>0</v>
      </c>
    </row>
    <row r="182" spans="1:6" ht="60" x14ac:dyDescent="0.25">
      <c r="A182" s="5">
        <v>116</v>
      </c>
      <c r="B182" s="6" t="s">
        <v>202</v>
      </c>
      <c r="C182" s="37" t="s">
        <v>181</v>
      </c>
      <c r="D182" s="10"/>
      <c r="E182" s="7">
        <v>6</v>
      </c>
      <c r="F182" s="10">
        <f t="shared" si="11"/>
        <v>0</v>
      </c>
    </row>
    <row r="183" spans="1:6" ht="60" x14ac:dyDescent="0.25">
      <c r="A183" s="5">
        <v>117</v>
      </c>
      <c r="B183" s="6" t="s">
        <v>203</v>
      </c>
      <c r="C183" s="37" t="s">
        <v>180</v>
      </c>
      <c r="D183" s="10"/>
      <c r="E183" s="7">
        <v>10</v>
      </c>
      <c r="F183" s="10">
        <f t="shared" si="11"/>
        <v>0</v>
      </c>
    </row>
    <row r="184" spans="1:6" ht="60" x14ac:dyDescent="0.25">
      <c r="A184" s="5">
        <v>118</v>
      </c>
      <c r="B184" s="6" t="s">
        <v>203</v>
      </c>
      <c r="C184" s="37" t="s">
        <v>181</v>
      </c>
      <c r="D184" s="10"/>
      <c r="E184" s="7">
        <v>10</v>
      </c>
      <c r="F184" s="10">
        <f t="shared" si="11"/>
        <v>0</v>
      </c>
    </row>
    <row r="185" spans="1:6" ht="60" x14ac:dyDescent="0.25">
      <c r="A185" s="5">
        <v>119</v>
      </c>
      <c r="B185" s="6" t="s">
        <v>204</v>
      </c>
      <c r="C185" s="37" t="s">
        <v>180</v>
      </c>
      <c r="D185" s="10"/>
      <c r="E185" s="7">
        <v>10</v>
      </c>
      <c r="F185" s="10">
        <f t="shared" si="11"/>
        <v>0</v>
      </c>
    </row>
    <row r="186" spans="1:6" ht="60" x14ac:dyDescent="0.25">
      <c r="A186" s="5">
        <v>120</v>
      </c>
      <c r="B186" s="6" t="s">
        <v>204</v>
      </c>
      <c r="C186" s="37" t="s">
        <v>181</v>
      </c>
      <c r="D186" s="10"/>
      <c r="E186" s="7">
        <v>10</v>
      </c>
      <c r="F186" s="10">
        <f t="shared" si="11"/>
        <v>0</v>
      </c>
    </row>
    <row r="187" spans="1:6" ht="60" x14ac:dyDescent="0.25">
      <c r="A187" s="5">
        <v>121</v>
      </c>
      <c r="B187" s="6" t="s">
        <v>205</v>
      </c>
      <c r="C187" s="37" t="s">
        <v>180</v>
      </c>
      <c r="D187" s="10"/>
      <c r="E187" s="7">
        <v>10</v>
      </c>
      <c r="F187" s="10">
        <f t="shared" si="11"/>
        <v>0</v>
      </c>
    </row>
    <row r="188" spans="1:6" ht="60" x14ac:dyDescent="0.25">
      <c r="A188" s="5">
        <v>122</v>
      </c>
      <c r="B188" s="6" t="s">
        <v>205</v>
      </c>
      <c r="C188" s="37" t="s">
        <v>181</v>
      </c>
      <c r="D188" s="10"/>
      <c r="E188" s="7">
        <v>10</v>
      </c>
      <c r="F188" s="10">
        <f t="shared" si="11"/>
        <v>0</v>
      </c>
    </row>
    <row r="189" spans="1:6" ht="60" x14ac:dyDescent="0.25">
      <c r="A189" s="5">
        <v>123</v>
      </c>
      <c r="B189" s="6" t="s">
        <v>206</v>
      </c>
      <c r="C189" s="37" t="s">
        <v>180</v>
      </c>
      <c r="D189" s="10"/>
      <c r="E189" s="7">
        <v>8</v>
      </c>
      <c r="F189" s="10">
        <f t="shared" si="11"/>
        <v>0</v>
      </c>
    </row>
    <row r="190" spans="1:6" ht="60" x14ac:dyDescent="0.25">
      <c r="A190" s="5">
        <v>124</v>
      </c>
      <c r="B190" s="6" t="s">
        <v>206</v>
      </c>
      <c r="C190" s="37" t="s">
        <v>181</v>
      </c>
      <c r="D190" s="10"/>
      <c r="E190" s="7">
        <v>8</v>
      </c>
      <c r="F190" s="10">
        <f t="shared" si="11"/>
        <v>0</v>
      </c>
    </row>
    <row r="191" spans="1:6" ht="60" x14ac:dyDescent="0.25">
      <c r="A191" s="5">
        <v>125</v>
      </c>
      <c r="B191" s="6" t="s">
        <v>207</v>
      </c>
      <c r="C191" s="37" t="s">
        <v>180</v>
      </c>
      <c r="D191" s="10"/>
      <c r="E191" s="7">
        <v>7</v>
      </c>
      <c r="F191" s="10">
        <f t="shared" si="11"/>
        <v>0</v>
      </c>
    </row>
    <row r="192" spans="1:6" ht="60" x14ac:dyDescent="0.25">
      <c r="A192" s="5">
        <v>126</v>
      </c>
      <c r="B192" s="6" t="s">
        <v>207</v>
      </c>
      <c r="C192" s="37" t="s">
        <v>181</v>
      </c>
      <c r="D192" s="10"/>
      <c r="E192" s="7">
        <v>7</v>
      </c>
      <c r="F192" s="10">
        <f t="shared" si="11"/>
        <v>0</v>
      </c>
    </row>
    <row r="193" spans="1:6" ht="60" x14ac:dyDescent="0.25">
      <c r="A193" s="5">
        <v>127</v>
      </c>
      <c r="B193" s="6" t="s">
        <v>208</v>
      </c>
      <c r="C193" s="37" t="s">
        <v>180</v>
      </c>
      <c r="D193" s="10"/>
      <c r="E193" s="7">
        <v>4</v>
      </c>
      <c r="F193" s="10">
        <f t="shared" si="11"/>
        <v>0</v>
      </c>
    </row>
    <row r="194" spans="1:6" ht="60" x14ac:dyDescent="0.25">
      <c r="A194" s="5">
        <v>128</v>
      </c>
      <c r="B194" s="6" t="s">
        <v>208</v>
      </c>
      <c r="C194" s="37" t="s">
        <v>181</v>
      </c>
      <c r="D194" s="10"/>
      <c r="E194" s="7">
        <v>4</v>
      </c>
      <c r="F194" s="10">
        <f t="shared" si="11"/>
        <v>0</v>
      </c>
    </row>
    <row r="195" spans="1:6" ht="60" x14ac:dyDescent="0.25">
      <c r="A195" s="5">
        <v>129</v>
      </c>
      <c r="B195" s="15" t="s">
        <v>209</v>
      </c>
      <c r="C195" s="37" t="s">
        <v>180</v>
      </c>
      <c r="D195" s="10"/>
      <c r="E195" s="7">
        <v>4</v>
      </c>
      <c r="F195" s="10">
        <f t="shared" ref="F195:F196" si="13">D195*E195</f>
        <v>0</v>
      </c>
    </row>
    <row r="196" spans="1:6" ht="60" x14ac:dyDescent="0.25">
      <c r="A196" s="5">
        <v>130</v>
      </c>
      <c r="B196" s="15" t="s">
        <v>209</v>
      </c>
      <c r="C196" s="37" t="s">
        <v>181</v>
      </c>
      <c r="D196" s="10"/>
      <c r="E196" s="7">
        <v>4</v>
      </c>
      <c r="F196" s="10">
        <f t="shared" si="13"/>
        <v>0</v>
      </c>
    </row>
    <row r="197" spans="1:6" x14ac:dyDescent="0.25">
      <c r="E197" s="22" t="s">
        <v>423</v>
      </c>
      <c r="F197" s="23">
        <f>SUM(F147:F196)</f>
        <v>0</v>
      </c>
    </row>
    <row r="198" spans="1:6" x14ac:dyDescent="0.25">
      <c r="B198" s="1" t="s">
        <v>424</v>
      </c>
      <c r="E198" s="8"/>
      <c r="F198" s="8"/>
    </row>
    <row r="199" spans="1:6" x14ac:dyDescent="0.25">
      <c r="B199" s="40" t="s">
        <v>432</v>
      </c>
      <c r="E199" s="8"/>
      <c r="F199" s="8"/>
    </row>
    <row r="200" spans="1:6" x14ac:dyDescent="0.25">
      <c r="B200" s="49" t="s">
        <v>430</v>
      </c>
      <c r="E200" s="8"/>
      <c r="F200" s="8"/>
    </row>
    <row r="201" spans="1:6" x14ac:dyDescent="0.25">
      <c r="A201" s="5"/>
      <c r="B201" s="3" t="s">
        <v>3</v>
      </c>
      <c r="C201" s="4" t="s">
        <v>177</v>
      </c>
      <c r="D201" s="9" t="s">
        <v>178</v>
      </c>
      <c r="E201" s="4" t="s">
        <v>6</v>
      </c>
      <c r="F201" s="9" t="s">
        <v>7</v>
      </c>
    </row>
    <row r="202" spans="1:6" ht="75" x14ac:dyDescent="0.25">
      <c r="A202" s="5">
        <v>131</v>
      </c>
      <c r="B202" s="41" t="s">
        <v>211</v>
      </c>
      <c r="C202" s="12" t="s">
        <v>212</v>
      </c>
      <c r="D202" s="10"/>
      <c r="E202" s="7">
        <v>10</v>
      </c>
      <c r="F202" s="10">
        <f t="shared" ref="F202:F249" si="14">D202*E202</f>
        <v>0</v>
      </c>
    </row>
    <row r="203" spans="1:6" ht="75" x14ac:dyDescent="0.25">
      <c r="A203" s="5">
        <v>132</v>
      </c>
      <c r="B203" s="41" t="s">
        <v>211</v>
      </c>
      <c r="C203" s="12" t="s">
        <v>213</v>
      </c>
      <c r="D203" s="10"/>
      <c r="E203" s="7">
        <v>10</v>
      </c>
      <c r="F203" s="10">
        <f t="shared" si="14"/>
        <v>0</v>
      </c>
    </row>
    <row r="204" spans="1:6" ht="75" x14ac:dyDescent="0.25">
      <c r="A204" s="5">
        <v>133</v>
      </c>
      <c r="B204" s="41" t="s">
        <v>214</v>
      </c>
      <c r="C204" s="12" t="s">
        <v>212</v>
      </c>
      <c r="D204" s="10"/>
      <c r="E204" s="7">
        <v>6</v>
      </c>
      <c r="F204" s="10">
        <f t="shared" si="14"/>
        <v>0</v>
      </c>
    </row>
    <row r="205" spans="1:6" ht="75" x14ac:dyDescent="0.25">
      <c r="A205" s="5">
        <v>134</v>
      </c>
      <c r="B205" s="41" t="s">
        <v>214</v>
      </c>
      <c r="C205" s="12" t="s">
        <v>213</v>
      </c>
      <c r="D205" s="10"/>
      <c r="E205" s="7">
        <v>6</v>
      </c>
      <c r="F205" s="10">
        <f t="shared" si="14"/>
        <v>0</v>
      </c>
    </row>
    <row r="206" spans="1:6" ht="45" x14ac:dyDescent="0.25">
      <c r="A206" s="5">
        <v>135</v>
      </c>
      <c r="B206" s="41" t="s">
        <v>215</v>
      </c>
      <c r="C206" s="12" t="s">
        <v>212</v>
      </c>
      <c r="D206" s="43"/>
      <c r="E206" s="7">
        <v>4</v>
      </c>
      <c r="F206" s="10">
        <f t="shared" si="14"/>
        <v>0</v>
      </c>
    </row>
    <row r="207" spans="1:6" ht="45" x14ac:dyDescent="0.25">
      <c r="A207" s="5">
        <v>136</v>
      </c>
      <c r="B207" s="41" t="s">
        <v>216</v>
      </c>
      <c r="C207" s="12" t="s">
        <v>213</v>
      </c>
      <c r="D207" s="43"/>
      <c r="E207" s="7">
        <v>4</v>
      </c>
      <c r="F207" s="10">
        <f t="shared" si="14"/>
        <v>0</v>
      </c>
    </row>
    <row r="208" spans="1:6" ht="60" x14ac:dyDescent="0.25">
      <c r="A208" s="5">
        <v>137</v>
      </c>
      <c r="B208" s="41" t="s">
        <v>217</v>
      </c>
      <c r="C208" s="12" t="s">
        <v>212</v>
      </c>
      <c r="D208" s="43"/>
      <c r="E208" s="7">
        <v>7</v>
      </c>
      <c r="F208" s="10">
        <f t="shared" si="14"/>
        <v>0</v>
      </c>
    </row>
    <row r="209" spans="1:6" ht="60" x14ac:dyDescent="0.25">
      <c r="A209" s="5">
        <v>138</v>
      </c>
      <c r="B209" s="41" t="s">
        <v>217</v>
      </c>
      <c r="C209" s="12" t="s">
        <v>213</v>
      </c>
      <c r="D209" s="43"/>
      <c r="E209" s="7">
        <v>7</v>
      </c>
      <c r="F209" s="10">
        <f t="shared" si="14"/>
        <v>0</v>
      </c>
    </row>
    <row r="210" spans="1:6" ht="75" x14ac:dyDescent="0.25">
      <c r="A210" s="5">
        <v>139</v>
      </c>
      <c r="B210" s="41" t="s">
        <v>218</v>
      </c>
      <c r="C210" s="12" t="s">
        <v>213</v>
      </c>
      <c r="D210" s="10"/>
      <c r="E210" s="7">
        <v>10</v>
      </c>
      <c r="F210" s="10">
        <f t="shared" si="14"/>
        <v>0</v>
      </c>
    </row>
    <row r="211" spans="1:6" ht="60" x14ac:dyDescent="0.25">
      <c r="A211" s="5">
        <v>140</v>
      </c>
      <c r="B211" s="41" t="s">
        <v>219</v>
      </c>
      <c r="C211" s="12" t="s">
        <v>213</v>
      </c>
      <c r="D211" s="10"/>
      <c r="E211" s="7">
        <v>5</v>
      </c>
      <c r="F211" s="10">
        <f t="shared" si="14"/>
        <v>0</v>
      </c>
    </row>
    <row r="212" spans="1:6" ht="90" x14ac:dyDescent="0.25">
      <c r="A212" s="5">
        <v>141</v>
      </c>
      <c r="B212" s="41" t="s">
        <v>220</v>
      </c>
      <c r="C212" s="12" t="s">
        <v>212</v>
      </c>
      <c r="D212" s="10"/>
      <c r="E212" s="7">
        <v>5</v>
      </c>
      <c r="F212" s="10">
        <f t="shared" si="14"/>
        <v>0</v>
      </c>
    </row>
    <row r="213" spans="1:6" ht="30" x14ac:dyDescent="0.25">
      <c r="A213" s="5">
        <v>142</v>
      </c>
      <c r="B213" s="41" t="s">
        <v>221</v>
      </c>
      <c r="C213" s="12" t="s">
        <v>222</v>
      </c>
      <c r="D213" s="10"/>
      <c r="E213" s="7">
        <v>3</v>
      </c>
      <c r="F213" s="10">
        <f t="shared" si="14"/>
        <v>0</v>
      </c>
    </row>
    <row r="214" spans="1:6" ht="45" x14ac:dyDescent="0.25">
      <c r="A214" s="5">
        <v>143</v>
      </c>
      <c r="B214" s="41" t="s">
        <v>223</v>
      </c>
      <c r="C214" s="12" t="s">
        <v>222</v>
      </c>
      <c r="D214" s="10"/>
      <c r="E214" s="7">
        <v>3</v>
      </c>
      <c r="F214" s="10">
        <f t="shared" si="14"/>
        <v>0</v>
      </c>
    </row>
    <row r="215" spans="1:6" ht="135" customHeight="1" x14ac:dyDescent="0.25">
      <c r="A215" s="5">
        <v>144</v>
      </c>
      <c r="B215" s="41" t="s">
        <v>224</v>
      </c>
      <c r="C215" s="12" t="s">
        <v>213</v>
      </c>
      <c r="D215" s="10"/>
      <c r="E215" s="7">
        <v>10</v>
      </c>
      <c r="F215" s="10">
        <f t="shared" si="14"/>
        <v>0</v>
      </c>
    </row>
    <row r="216" spans="1:6" ht="60" x14ac:dyDescent="0.25">
      <c r="A216" s="5">
        <v>145</v>
      </c>
      <c r="B216" s="41" t="s">
        <v>225</v>
      </c>
      <c r="C216" s="12" t="s">
        <v>213</v>
      </c>
      <c r="D216" s="10"/>
      <c r="E216" s="7">
        <v>10</v>
      </c>
      <c r="F216" s="10">
        <f t="shared" si="14"/>
        <v>0</v>
      </c>
    </row>
    <row r="217" spans="1:6" ht="75" customHeight="1" x14ac:dyDescent="0.25">
      <c r="A217" s="5">
        <v>146</v>
      </c>
      <c r="B217" s="41" t="s">
        <v>226</v>
      </c>
      <c r="C217" s="12" t="s">
        <v>222</v>
      </c>
      <c r="D217" s="10"/>
      <c r="E217" s="7">
        <v>4</v>
      </c>
      <c r="F217" s="10">
        <f t="shared" si="14"/>
        <v>0</v>
      </c>
    </row>
    <row r="218" spans="1:6" ht="30" x14ac:dyDescent="0.25">
      <c r="A218" s="5">
        <v>147</v>
      </c>
      <c r="B218" s="41" t="s">
        <v>229</v>
      </c>
      <c r="C218" s="12" t="s">
        <v>212</v>
      </c>
      <c r="D218" s="10"/>
      <c r="E218" s="7">
        <v>10</v>
      </c>
      <c r="F218" s="10">
        <f t="shared" si="14"/>
        <v>0</v>
      </c>
    </row>
    <row r="219" spans="1:6" ht="60" x14ac:dyDescent="0.25">
      <c r="A219" s="5">
        <v>148</v>
      </c>
      <c r="B219" s="41" t="s">
        <v>230</v>
      </c>
      <c r="C219" s="12" t="s">
        <v>212</v>
      </c>
      <c r="D219" s="10"/>
      <c r="E219" s="7">
        <v>6</v>
      </c>
      <c r="F219" s="10">
        <f t="shared" si="14"/>
        <v>0</v>
      </c>
    </row>
    <row r="220" spans="1:6" ht="45" x14ac:dyDescent="0.25">
      <c r="A220" s="5">
        <v>149</v>
      </c>
      <c r="B220" s="41" t="s">
        <v>231</v>
      </c>
      <c r="C220" s="12" t="s">
        <v>212</v>
      </c>
      <c r="D220" s="10"/>
      <c r="E220" s="7">
        <v>4</v>
      </c>
      <c r="F220" s="10">
        <f t="shared" si="14"/>
        <v>0</v>
      </c>
    </row>
    <row r="221" spans="1:6" ht="45" x14ac:dyDescent="0.25">
      <c r="A221" s="5">
        <v>150</v>
      </c>
      <c r="B221" s="41" t="s">
        <v>232</v>
      </c>
      <c r="C221" s="12" t="s">
        <v>212</v>
      </c>
      <c r="D221" s="10"/>
      <c r="E221" s="7">
        <v>4</v>
      </c>
      <c r="F221" s="10">
        <f t="shared" si="14"/>
        <v>0</v>
      </c>
    </row>
    <row r="222" spans="1:6" ht="60" x14ac:dyDescent="0.25">
      <c r="A222" s="5">
        <v>151</v>
      </c>
      <c r="B222" s="41" t="s">
        <v>233</v>
      </c>
      <c r="C222" s="12" t="s">
        <v>212</v>
      </c>
      <c r="D222" s="10"/>
      <c r="E222" s="7">
        <v>10</v>
      </c>
      <c r="F222" s="10">
        <f t="shared" si="14"/>
        <v>0</v>
      </c>
    </row>
    <row r="223" spans="1:6" ht="30" x14ac:dyDescent="0.25">
      <c r="A223" s="5">
        <v>152</v>
      </c>
      <c r="B223" s="41" t="s">
        <v>234</v>
      </c>
      <c r="C223" s="12" t="s">
        <v>212</v>
      </c>
      <c r="D223" s="10"/>
      <c r="E223" s="7">
        <v>10</v>
      </c>
      <c r="F223" s="10">
        <f t="shared" si="14"/>
        <v>0</v>
      </c>
    </row>
    <row r="224" spans="1:6" ht="45" x14ac:dyDescent="0.25">
      <c r="A224" s="5">
        <v>153</v>
      </c>
      <c r="B224" s="41" t="s">
        <v>235</v>
      </c>
      <c r="C224" s="12" t="s">
        <v>236</v>
      </c>
      <c r="D224" s="10"/>
      <c r="E224" s="7">
        <v>4</v>
      </c>
      <c r="F224" s="10">
        <f t="shared" si="14"/>
        <v>0</v>
      </c>
    </row>
    <row r="225" spans="1:7" ht="105" x14ac:dyDescent="0.25">
      <c r="A225" s="5">
        <v>154</v>
      </c>
      <c r="B225" s="41" t="s">
        <v>237</v>
      </c>
      <c r="C225" s="12" t="s">
        <v>212</v>
      </c>
      <c r="D225" s="10"/>
      <c r="E225" s="7">
        <v>6</v>
      </c>
      <c r="F225" s="10">
        <f t="shared" si="14"/>
        <v>0</v>
      </c>
    </row>
    <row r="226" spans="1:7" ht="163.5" customHeight="1" x14ac:dyDescent="0.25">
      <c r="A226" s="5">
        <v>155</v>
      </c>
      <c r="B226" s="42" t="s">
        <v>238</v>
      </c>
      <c r="C226" s="12" t="s">
        <v>239</v>
      </c>
      <c r="D226" s="10"/>
      <c r="E226" s="7">
        <v>9</v>
      </c>
      <c r="F226" s="10">
        <f t="shared" si="14"/>
        <v>0</v>
      </c>
      <c r="G226" s="25"/>
    </row>
    <row r="227" spans="1:7" ht="60" x14ac:dyDescent="0.25">
      <c r="A227" s="5">
        <v>156</v>
      </c>
      <c r="B227" s="41" t="s">
        <v>240</v>
      </c>
      <c r="C227" s="12" t="s">
        <v>236</v>
      </c>
      <c r="D227" s="10"/>
      <c r="E227" s="7">
        <v>7</v>
      </c>
      <c r="F227" s="10">
        <f t="shared" si="14"/>
        <v>0</v>
      </c>
    </row>
    <row r="228" spans="1:7" ht="60" x14ac:dyDescent="0.25">
      <c r="A228" s="5">
        <v>157</v>
      </c>
      <c r="B228" s="41" t="s">
        <v>241</v>
      </c>
      <c r="C228" s="12" t="s">
        <v>242</v>
      </c>
      <c r="D228" s="43"/>
      <c r="E228" s="7">
        <v>7</v>
      </c>
      <c r="F228" s="10">
        <f t="shared" si="14"/>
        <v>0</v>
      </c>
    </row>
    <row r="229" spans="1:7" ht="120" customHeight="1" x14ac:dyDescent="0.25">
      <c r="A229" s="5">
        <v>158</v>
      </c>
      <c r="B229" s="41" t="s">
        <v>243</v>
      </c>
      <c r="C229" s="12" t="s">
        <v>244</v>
      </c>
      <c r="D229" s="43"/>
      <c r="E229" s="7">
        <v>10</v>
      </c>
      <c r="F229" s="10">
        <f t="shared" si="14"/>
        <v>0</v>
      </c>
    </row>
    <row r="230" spans="1:7" ht="75" x14ac:dyDescent="0.25">
      <c r="A230" s="5">
        <v>159</v>
      </c>
      <c r="B230" s="41" t="s">
        <v>245</v>
      </c>
      <c r="C230" s="12" t="s">
        <v>236</v>
      </c>
      <c r="D230" s="43"/>
      <c r="E230" s="7">
        <v>4</v>
      </c>
      <c r="F230" s="10">
        <f t="shared" si="14"/>
        <v>0</v>
      </c>
    </row>
    <row r="231" spans="1:7" ht="30" x14ac:dyDescent="0.25">
      <c r="A231" s="5">
        <v>160</v>
      </c>
      <c r="B231" s="41" t="s">
        <v>246</v>
      </c>
      <c r="C231" s="12" t="s">
        <v>236</v>
      </c>
      <c r="D231" s="43"/>
      <c r="E231" s="7">
        <v>4</v>
      </c>
      <c r="F231" s="10">
        <f t="shared" si="14"/>
        <v>0</v>
      </c>
    </row>
    <row r="232" spans="1:7" ht="30" x14ac:dyDescent="0.25">
      <c r="A232" s="5">
        <v>161</v>
      </c>
      <c r="B232" s="41" t="s">
        <v>247</v>
      </c>
      <c r="C232" s="12" t="s">
        <v>236</v>
      </c>
      <c r="D232" s="43"/>
      <c r="E232" s="7">
        <v>4</v>
      </c>
      <c r="F232" s="10">
        <f t="shared" si="14"/>
        <v>0</v>
      </c>
    </row>
    <row r="233" spans="1:7" ht="30" x14ac:dyDescent="0.25">
      <c r="A233" s="5">
        <v>162</v>
      </c>
      <c r="B233" s="41" t="s">
        <v>248</v>
      </c>
      <c r="C233" s="12" t="s">
        <v>236</v>
      </c>
      <c r="D233" s="43"/>
      <c r="E233" s="7">
        <v>4</v>
      </c>
      <c r="F233" s="10">
        <f t="shared" si="14"/>
        <v>0</v>
      </c>
    </row>
    <row r="234" spans="1:7" ht="45" x14ac:dyDescent="0.25">
      <c r="A234" s="5">
        <v>163</v>
      </c>
      <c r="B234" s="41" t="s">
        <v>250</v>
      </c>
      <c r="C234" s="12" t="s">
        <v>251</v>
      </c>
      <c r="D234" s="44"/>
      <c r="E234" s="7">
        <v>10</v>
      </c>
      <c r="F234" s="10">
        <f t="shared" si="14"/>
        <v>0</v>
      </c>
    </row>
    <row r="235" spans="1:7" ht="30" x14ac:dyDescent="0.25">
      <c r="A235" s="5">
        <v>164</v>
      </c>
      <c r="B235" s="41" t="s">
        <v>252</v>
      </c>
      <c r="C235" s="12" t="s">
        <v>251</v>
      </c>
      <c r="D235" s="44"/>
      <c r="E235" s="7">
        <v>10</v>
      </c>
      <c r="F235" s="10">
        <f t="shared" si="14"/>
        <v>0</v>
      </c>
    </row>
    <row r="236" spans="1:7" ht="60" x14ac:dyDescent="0.25">
      <c r="A236" s="5">
        <v>165</v>
      </c>
      <c r="B236" s="41" t="s">
        <v>253</v>
      </c>
      <c r="C236" s="12" t="s">
        <v>254</v>
      </c>
      <c r="D236" s="43"/>
      <c r="E236" s="7">
        <v>10</v>
      </c>
      <c r="F236" s="10">
        <f t="shared" si="14"/>
        <v>0</v>
      </c>
    </row>
    <row r="237" spans="1:7" ht="60" x14ac:dyDescent="0.25">
      <c r="A237" s="5">
        <v>166</v>
      </c>
      <c r="B237" s="41" t="s">
        <v>255</v>
      </c>
      <c r="C237" s="12" t="s">
        <v>254</v>
      </c>
      <c r="D237" s="43"/>
      <c r="E237" s="7">
        <v>10</v>
      </c>
      <c r="F237" s="10">
        <f t="shared" si="14"/>
        <v>0</v>
      </c>
    </row>
    <row r="238" spans="1:7" ht="60" x14ac:dyDescent="0.25">
      <c r="A238" s="5">
        <v>167</v>
      </c>
      <c r="B238" s="41" t="s">
        <v>256</v>
      </c>
      <c r="C238" s="12" t="s">
        <v>254</v>
      </c>
      <c r="D238" s="43"/>
      <c r="E238" s="7">
        <v>10</v>
      </c>
      <c r="F238" s="10">
        <f t="shared" si="14"/>
        <v>0</v>
      </c>
    </row>
    <row r="239" spans="1:7" ht="90" x14ac:dyDescent="0.25">
      <c r="A239" s="5">
        <v>168</v>
      </c>
      <c r="B239" s="41" t="s">
        <v>257</v>
      </c>
      <c r="C239" s="12" t="s">
        <v>254</v>
      </c>
      <c r="D239" s="43"/>
      <c r="E239" s="7">
        <v>4</v>
      </c>
      <c r="F239" s="10">
        <f t="shared" si="14"/>
        <v>0</v>
      </c>
    </row>
    <row r="240" spans="1:7" ht="90" x14ac:dyDescent="0.25">
      <c r="A240" s="5">
        <v>169</v>
      </c>
      <c r="B240" s="41" t="s">
        <v>258</v>
      </c>
      <c r="C240" s="12" t="s">
        <v>254</v>
      </c>
      <c r="D240" s="43"/>
      <c r="E240" s="7">
        <v>4</v>
      </c>
      <c r="F240" s="10">
        <f t="shared" si="14"/>
        <v>0</v>
      </c>
    </row>
    <row r="241" spans="1:6" ht="90" x14ac:dyDescent="0.25">
      <c r="A241" s="5">
        <v>170</v>
      </c>
      <c r="B241" s="41" t="s">
        <v>259</v>
      </c>
      <c r="C241" s="12" t="s">
        <v>254</v>
      </c>
      <c r="D241" s="43"/>
      <c r="E241" s="7">
        <v>4</v>
      </c>
      <c r="F241" s="10">
        <f t="shared" si="14"/>
        <v>0</v>
      </c>
    </row>
    <row r="242" spans="1:6" ht="90" x14ac:dyDescent="0.25">
      <c r="A242" s="5">
        <v>171</v>
      </c>
      <c r="B242" s="41" t="s">
        <v>260</v>
      </c>
      <c r="C242" s="12" t="s">
        <v>254</v>
      </c>
      <c r="D242" s="43"/>
      <c r="E242" s="7">
        <v>4</v>
      </c>
      <c r="F242" s="10">
        <f t="shared" si="14"/>
        <v>0</v>
      </c>
    </row>
    <row r="243" spans="1:6" ht="90" x14ac:dyDescent="0.25">
      <c r="A243" s="5">
        <v>172</v>
      </c>
      <c r="B243" s="41" t="s">
        <v>261</v>
      </c>
      <c r="C243" s="12" t="s">
        <v>254</v>
      </c>
      <c r="D243" s="43"/>
      <c r="E243" s="7">
        <v>4</v>
      </c>
      <c r="F243" s="10">
        <f t="shared" si="14"/>
        <v>0</v>
      </c>
    </row>
    <row r="244" spans="1:6" ht="75" customHeight="1" x14ac:dyDescent="0.25">
      <c r="A244" s="5">
        <v>173</v>
      </c>
      <c r="B244" s="41" t="s">
        <v>262</v>
      </c>
      <c r="C244" s="12" t="s">
        <v>254</v>
      </c>
      <c r="D244" s="43"/>
      <c r="E244" s="7">
        <v>4</v>
      </c>
      <c r="F244" s="10">
        <f t="shared" si="14"/>
        <v>0</v>
      </c>
    </row>
    <row r="245" spans="1:6" ht="45" x14ac:dyDescent="0.25">
      <c r="A245" s="5">
        <v>174</v>
      </c>
      <c r="B245" s="41" t="s">
        <v>263</v>
      </c>
      <c r="C245" s="12" t="s">
        <v>264</v>
      </c>
      <c r="D245" s="43"/>
      <c r="E245" s="7">
        <v>6</v>
      </c>
      <c r="F245" s="10">
        <f t="shared" si="14"/>
        <v>0</v>
      </c>
    </row>
    <row r="246" spans="1:6" ht="45" x14ac:dyDescent="0.25">
      <c r="A246" s="5">
        <v>175</v>
      </c>
      <c r="B246" s="41" t="s">
        <v>265</v>
      </c>
      <c r="C246" s="12" t="s">
        <v>264</v>
      </c>
      <c r="D246" s="43"/>
      <c r="E246" s="7">
        <v>6</v>
      </c>
      <c r="F246" s="10">
        <f t="shared" si="14"/>
        <v>0</v>
      </c>
    </row>
    <row r="247" spans="1:6" ht="45" x14ac:dyDescent="0.25">
      <c r="A247" s="5">
        <v>176</v>
      </c>
      <c r="B247" s="41" t="s">
        <v>266</v>
      </c>
      <c r="C247" s="12" t="s">
        <v>264</v>
      </c>
      <c r="D247" s="43"/>
      <c r="E247" s="7">
        <v>6</v>
      </c>
      <c r="F247" s="10">
        <f t="shared" si="14"/>
        <v>0</v>
      </c>
    </row>
    <row r="248" spans="1:6" ht="45" x14ac:dyDescent="0.25">
      <c r="A248" s="5">
        <v>177</v>
      </c>
      <c r="B248" s="41" t="s">
        <v>267</v>
      </c>
      <c r="C248" s="12" t="s">
        <v>264</v>
      </c>
      <c r="D248" s="43"/>
      <c r="E248" s="7">
        <v>6</v>
      </c>
      <c r="F248" s="10">
        <f t="shared" si="14"/>
        <v>0</v>
      </c>
    </row>
    <row r="249" spans="1:6" ht="45" x14ac:dyDescent="0.25">
      <c r="A249" s="5">
        <v>178</v>
      </c>
      <c r="B249" s="41" t="s">
        <v>268</v>
      </c>
      <c r="C249" s="12" t="s">
        <v>264</v>
      </c>
      <c r="D249" s="43"/>
      <c r="E249" s="7">
        <v>6</v>
      </c>
      <c r="F249" s="10">
        <f t="shared" si="14"/>
        <v>0</v>
      </c>
    </row>
    <row r="250" spans="1:6" x14ac:dyDescent="0.25">
      <c r="E250" s="22" t="s">
        <v>425</v>
      </c>
      <c r="F250" s="23">
        <f>SUM(F202:F249)</f>
        <v>0</v>
      </c>
    </row>
    <row r="251" spans="1:6" x14ac:dyDescent="0.25">
      <c r="B251" s="1" t="s">
        <v>426</v>
      </c>
      <c r="E251" s="1"/>
      <c r="F251" s="8"/>
    </row>
    <row r="252" spans="1:6" x14ac:dyDescent="0.25">
      <c r="E252" s="1"/>
      <c r="F252" s="8"/>
    </row>
    <row r="253" spans="1:6" x14ac:dyDescent="0.25">
      <c r="A253" s="2"/>
      <c r="B253" s="3" t="s">
        <v>3</v>
      </c>
      <c r="C253" s="4" t="s">
        <v>4</v>
      </c>
      <c r="D253" s="9" t="s">
        <v>5</v>
      </c>
      <c r="E253" s="4" t="s">
        <v>6</v>
      </c>
      <c r="F253" s="9" t="s">
        <v>7</v>
      </c>
    </row>
    <row r="254" spans="1:6" ht="60" x14ac:dyDescent="0.25">
      <c r="A254" s="5">
        <v>179</v>
      </c>
      <c r="B254" s="6" t="s">
        <v>271</v>
      </c>
      <c r="C254" s="12" t="s">
        <v>272</v>
      </c>
      <c r="D254" s="10"/>
      <c r="E254" s="7">
        <v>7</v>
      </c>
      <c r="F254" s="10">
        <f t="shared" ref="F254:F256" si="15">D254*E254</f>
        <v>0</v>
      </c>
    </row>
    <row r="255" spans="1:6" ht="60" x14ac:dyDescent="0.25">
      <c r="A255" s="5">
        <v>180</v>
      </c>
      <c r="B255" s="6" t="s">
        <v>273</v>
      </c>
      <c r="C255" s="12" t="s">
        <v>274</v>
      </c>
      <c r="D255" s="10"/>
      <c r="E255" s="7">
        <v>7</v>
      </c>
      <c r="F255" s="10">
        <f t="shared" si="15"/>
        <v>0</v>
      </c>
    </row>
    <row r="256" spans="1:6" ht="45" x14ac:dyDescent="0.25">
      <c r="A256" s="5">
        <v>181</v>
      </c>
      <c r="B256" s="6" t="s">
        <v>275</v>
      </c>
      <c r="C256" s="12" t="s">
        <v>276</v>
      </c>
      <c r="D256" s="10"/>
      <c r="E256" s="7">
        <v>7</v>
      </c>
      <c r="F256" s="10">
        <f t="shared" si="15"/>
        <v>0</v>
      </c>
    </row>
    <row r="257" spans="1:6" x14ac:dyDescent="0.25">
      <c r="E257" s="22" t="s">
        <v>427</v>
      </c>
      <c r="F257" s="23">
        <f>SUM(F254:F256)</f>
        <v>0</v>
      </c>
    </row>
    <row r="258" spans="1:6" x14ac:dyDescent="0.25">
      <c r="E258" s="22"/>
    </row>
    <row r="259" spans="1:6" x14ac:dyDescent="0.25">
      <c r="E259" s="22" t="s">
        <v>278</v>
      </c>
      <c r="F259" s="23">
        <f>F95+F101+F108+F118+F124+F129+F143+F197+F250+F257</f>
        <v>0</v>
      </c>
    </row>
    <row r="260" spans="1:6" x14ac:dyDescent="0.25">
      <c r="B260" s="11" t="s">
        <v>279</v>
      </c>
      <c r="E260" s="1"/>
      <c r="F260" s="8"/>
    </row>
    <row r="261" spans="1:6" x14ac:dyDescent="0.25">
      <c r="E261" s="1"/>
      <c r="F261" s="8"/>
    </row>
    <row r="262" spans="1:6" ht="51.75" customHeight="1" x14ac:dyDescent="0.25">
      <c r="B262" s="53" t="s">
        <v>280</v>
      </c>
      <c r="C262" s="53"/>
      <c r="D262" s="53"/>
      <c r="E262" s="53"/>
      <c r="F262" s="1"/>
    </row>
    <row r="263" spans="1:6" x14ac:dyDescent="0.25">
      <c r="B263" s="25"/>
      <c r="E263" s="1"/>
      <c r="F263" s="8"/>
    </row>
    <row r="264" spans="1:6" ht="45" x14ac:dyDescent="0.25">
      <c r="A264" s="2"/>
      <c r="B264" s="3" t="s">
        <v>3</v>
      </c>
      <c r="C264" s="4" t="s">
        <v>4</v>
      </c>
      <c r="D264" s="48" t="s">
        <v>429</v>
      </c>
      <c r="E264" s="50" t="s">
        <v>435</v>
      </c>
      <c r="F264" s="9" t="s">
        <v>7</v>
      </c>
    </row>
    <row r="265" spans="1:6" ht="30" x14ac:dyDescent="0.25">
      <c r="A265" s="5">
        <v>182</v>
      </c>
      <c r="B265" s="6" t="s">
        <v>281</v>
      </c>
      <c r="C265" s="12" t="s">
        <v>282</v>
      </c>
      <c r="D265" s="52"/>
      <c r="E265" s="51">
        <v>100000</v>
      </c>
      <c r="F265" s="10">
        <f t="shared" ref="F265:F270" si="16">D265*E265</f>
        <v>0</v>
      </c>
    </row>
    <row r="266" spans="1:6" ht="30" x14ac:dyDescent="0.25">
      <c r="A266" s="5">
        <v>183</v>
      </c>
      <c r="B266" s="6" t="s">
        <v>283</v>
      </c>
      <c r="C266" s="12" t="s">
        <v>282</v>
      </c>
      <c r="D266" s="52"/>
      <c r="E266" s="51">
        <v>100000</v>
      </c>
      <c r="F266" s="10">
        <f t="shared" si="16"/>
        <v>0</v>
      </c>
    </row>
    <row r="267" spans="1:6" ht="30" x14ac:dyDescent="0.25">
      <c r="A267" s="5">
        <v>184</v>
      </c>
      <c r="B267" s="6" t="s">
        <v>284</v>
      </c>
      <c r="C267" s="12" t="s">
        <v>282</v>
      </c>
      <c r="D267" s="52"/>
      <c r="E267" s="51">
        <v>100000</v>
      </c>
      <c r="F267" s="10">
        <f t="shared" si="16"/>
        <v>0</v>
      </c>
    </row>
    <row r="268" spans="1:6" ht="30" x14ac:dyDescent="0.25">
      <c r="A268" s="5">
        <v>185</v>
      </c>
      <c r="B268" s="6" t="s">
        <v>285</v>
      </c>
      <c r="C268" s="12" t="s">
        <v>282</v>
      </c>
      <c r="D268" s="52"/>
      <c r="E268" s="51">
        <v>100000</v>
      </c>
      <c r="F268" s="10">
        <f t="shared" si="16"/>
        <v>0</v>
      </c>
    </row>
    <row r="269" spans="1:6" ht="30" x14ac:dyDescent="0.25">
      <c r="A269" s="5">
        <v>186</v>
      </c>
      <c r="B269" s="6" t="s">
        <v>286</v>
      </c>
      <c r="C269" s="12" t="s">
        <v>282</v>
      </c>
      <c r="D269" s="52"/>
      <c r="E269" s="51">
        <v>100000</v>
      </c>
      <c r="F269" s="10">
        <f t="shared" si="16"/>
        <v>0</v>
      </c>
    </row>
    <row r="270" spans="1:6" ht="30" x14ac:dyDescent="0.25">
      <c r="A270" s="5">
        <v>187</v>
      </c>
      <c r="B270" s="6" t="s">
        <v>287</v>
      </c>
      <c r="C270" s="12" t="s">
        <v>282</v>
      </c>
      <c r="D270" s="52"/>
      <c r="E270" s="51">
        <v>100000</v>
      </c>
      <c r="F270" s="10">
        <f t="shared" si="16"/>
        <v>0</v>
      </c>
    </row>
    <row r="271" spans="1:6" x14ac:dyDescent="0.25">
      <c r="E271" s="22" t="s">
        <v>288</v>
      </c>
      <c r="F271" s="23">
        <f>SUM(F265:F270)</f>
        <v>0</v>
      </c>
    </row>
    <row r="272" spans="1:6" x14ac:dyDescent="0.25">
      <c r="E272" s="22"/>
    </row>
    <row r="273" spans="2:6" x14ac:dyDescent="0.25">
      <c r="E273" s="22" t="s">
        <v>289</v>
      </c>
      <c r="F273" s="23">
        <v>299000</v>
      </c>
    </row>
    <row r="274" spans="2:6" x14ac:dyDescent="0.25">
      <c r="E274" s="22"/>
    </row>
    <row r="275" spans="2:6" x14ac:dyDescent="0.25">
      <c r="E275" s="22" t="s">
        <v>290</v>
      </c>
      <c r="F275" s="23">
        <v>100000</v>
      </c>
    </row>
    <row r="276" spans="2:6" x14ac:dyDescent="0.25">
      <c r="B276" s="45"/>
      <c r="E276" s="22"/>
    </row>
    <row r="277" spans="2:6" x14ac:dyDescent="0.25">
      <c r="E277" s="22" t="s">
        <v>291</v>
      </c>
      <c r="F277" s="23">
        <v>72000</v>
      </c>
    </row>
    <row r="278" spans="2:6" x14ac:dyDescent="0.25">
      <c r="E278" s="22"/>
    </row>
    <row r="279" spans="2:6" x14ac:dyDescent="0.25">
      <c r="E279" s="22" t="s">
        <v>292</v>
      </c>
      <c r="F279" s="23">
        <f>F83+F259+F271+F273+F275+F277</f>
        <v>471000</v>
      </c>
    </row>
  </sheetData>
  <sheetProtection selectLockedCells="1" selectUnlockedCells="1"/>
  <mergeCells count="2">
    <mergeCell ref="B262:E262"/>
    <mergeCell ref="A5:F5"/>
  </mergeCells>
  <hyperlinks>
    <hyperlink ref="B133" r:id="rId1" xr:uid="{2EF4C3AE-3CE7-4C2A-A607-9F877B862016}"/>
    <hyperlink ref="B200" r:id="rId2" xr:uid="{21225CB8-EFC3-4DB1-AA18-F8C4C8295A68}"/>
  </hyperlinks>
  <pageMargins left="0.70866141732283472" right="0.70866141732283472" top="0.74803149606299213" bottom="0.74803149606299213" header="0.31496062992125984" footer="0.31496062992125984"/>
  <pageSetup paperSize="9" scale="57" fitToHeight="0" orientation="portrait" r:id="rId3"/>
  <rowBreaks count="4" manualBreakCount="4">
    <brk id="41" max="5" man="1"/>
    <brk id="83" max="5" man="1"/>
    <brk id="139" max="5" man="1"/>
    <brk id="25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63"/>
  <sheetViews>
    <sheetView view="pageBreakPreview" topLeftCell="A331" zoomScaleNormal="100" zoomScaleSheetLayoutView="100" workbookViewId="0">
      <selection activeCell="B292" sqref="B292"/>
    </sheetView>
  </sheetViews>
  <sheetFormatPr defaultColWidth="9.140625" defaultRowHeight="15" x14ac:dyDescent="0.25"/>
  <cols>
    <col min="1" max="1" width="6.140625" style="1" customWidth="1"/>
    <col min="2" max="2" width="59" style="1" customWidth="1"/>
    <col min="3" max="3" width="12.42578125" style="1" customWidth="1"/>
    <col min="4" max="4" width="9.7109375" style="27" bestFit="1" customWidth="1"/>
    <col min="5" max="5" width="9.7109375" style="26" bestFit="1" customWidth="1"/>
    <col min="6" max="6" width="10.28515625" style="24" bestFit="1" customWidth="1"/>
    <col min="7" max="7" width="11.7109375" style="23" bestFit="1" customWidth="1"/>
    <col min="8" max="16384" width="9.140625" style="1"/>
  </cols>
  <sheetData>
    <row r="1" spans="1:7" x14ac:dyDescent="0.25">
      <c r="A1" s="1" t="s">
        <v>293</v>
      </c>
      <c r="D1" s="27" t="s">
        <v>294</v>
      </c>
      <c r="E1" s="26" t="s">
        <v>295</v>
      </c>
    </row>
    <row r="2" spans="1:7" x14ac:dyDescent="0.25">
      <c r="F2" s="1"/>
      <c r="G2" s="8"/>
    </row>
    <row r="3" spans="1:7" ht="15" customHeight="1" x14ac:dyDescent="0.25">
      <c r="A3" s="1" t="s">
        <v>0</v>
      </c>
      <c r="F3" s="1"/>
      <c r="G3" s="8"/>
    </row>
    <row r="4" spans="1:7" x14ac:dyDescent="0.25">
      <c r="F4" s="1"/>
      <c r="G4" s="8"/>
    </row>
    <row r="5" spans="1:7" ht="319.5" customHeight="1" x14ac:dyDescent="0.25">
      <c r="A5" s="56" t="s">
        <v>296</v>
      </c>
      <c r="B5" s="57"/>
      <c r="C5" s="57"/>
      <c r="D5" s="57"/>
      <c r="E5" s="57"/>
      <c r="F5" s="57"/>
      <c r="G5" s="1"/>
    </row>
    <row r="6" spans="1:7" x14ac:dyDescent="0.25">
      <c r="F6" s="1"/>
      <c r="G6" s="8"/>
    </row>
    <row r="7" spans="1:7" x14ac:dyDescent="0.25">
      <c r="B7" s="11" t="s">
        <v>1</v>
      </c>
      <c r="F7" s="1"/>
      <c r="G7" s="8"/>
    </row>
    <row r="8" spans="1:7" x14ac:dyDescent="0.25">
      <c r="F8" s="1"/>
      <c r="G8" s="8"/>
    </row>
    <row r="9" spans="1:7" x14ac:dyDescent="0.25">
      <c r="B9" s="1" t="s">
        <v>2</v>
      </c>
      <c r="F9" s="1"/>
      <c r="G9" s="8"/>
    </row>
    <row r="10" spans="1:7" x14ac:dyDescent="0.25">
      <c r="F10" s="1"/>
      <c r="G10" s="8"/>
    </row>
    <row r="11" spans="1:7" x14ac:dyDescent="0.25">
      <c r="A11" s="2"/>
      <c r="B11" s="3" t="s">
        <v>3</v>
      </c>
      <c r="C11" s="4" t="s">
        <v>4</v>
      </c>
      <c r="D11" s="31" t="s">
        <v>5</v>
      </c>
      <c r="E11" s="30" t="s">
        <v>5</v>
      </c>
      <c r="F11" s="4" t="s">
        <v>6</v>
      </c>
      <c r="G11" s="9" t="s">
        <v>7</v>
      </c>
    </row>
    <row r="12" spans="1:7" x14ac:dyDescent="0.25">
      <c r="A12" s="5">
        <v>1</v>
      </c>
      <c r="B12" s="13" t="s">
        <v>297</v>
      </c>
      <c r="C12" s="7" t="s">
        <v>9</v>
      </c>
      <c r="D12" s="29">
        <v>625</v>
      </c>
      <c r="E12" s="28">
        <v>410</v>
      </c>
      <c r="F12" s="7">
        <v>10</v>
      </c>
      <c r="G12" s="10">
        <f t="shared" ref="G12:G22" si="0">D12*F12</f>
        <v>6250</v>
      </c>
    </row>
    <row r="13" spans="1:7" x14ac:dyDescent="0.25">
      <c r="A13" s="5">
        <v>2</v>
      </c>
      <c r="B13" s="6" t="s">
        <v>10</v>
      </c>
      <c r="C13" s="7" t="s">
        <v>9</v>
      </c>
      <c r="D13" s="29">
        <v>520</v>
      </c>
      <c r="E13" s="28">
        <v>410</v>
      </c>
      <c r="F13" s="7">
        <v>10</v>
      </c>
      <c r="G13" s="10">
        <f t="shared" si="0"/>
        <v>5200</v>
      </c>
    </row>
    <row r="14" spans="1:7" x14ac:dyDescent="0.25">
      <c r="A14" s="5">
        <v>3</v>
      </c>
      <c r="B14" s="6" t="s">
        <v>11</v>
      </c>
      <c r="C14" s="7" t="s">
        <v>9</v>
      </c>
      <c r="D14" s="29">
        <v>350</v>
      </c>
      <c r="E14" s="28">
        <v>369</v>
      </c>
      <c r="F14" s="7">
        <v>10</v>
      </c>
      <c r="G14" s="10">
        <f t="shared" si="0"/>
        <v>3500</v>
      </c>
    </row>
    <row r="15" spans="1:7" x14ac:dyDescent="0.25">
      <c r="A15" s="5">
        <v>4</v>
      </c>
      <c r="B15" s="6" t="s">
        <v>12</v>
      </c>
      <c r="C15" s="7" t="s">
        <v>9</v>
      </c>
      <c r="D15" s="29">
        <v>430</v>
      </c>
      <c r="E15" s="28">
        <v>369</v>
      </c>
      <c r="F15" s="7">
        <v>10</v>
      </c>
      <c r="G15" s="10">
        <f t="shared" si="0"/>
        <v>4300</v>
      </c>
    </row>
    <row r="16" spans="1:7" x14ac:dyDescent="0.25">
      <c r="A16" s="5">
        <v>5</v>
      </c>
      <c r="B16" s="6" t="s">
        <v>13</v>
      </c>
      <c r="C16" s="7" t="s">
        <v>9</v>
      </c>
      <c r="D16" s="29">
        <v>290</v>
      </c>
      <c r="E16" s="28">
        <v>220</v>
      </c>
      <c r="F16" s="7">
        <v>10</v>
      </c>
      <c r="G16" s="10">
        <f t="shared" si="0"/>
        <v>2900</v>
      </c>
    </row>
    <row r="17" spans="1:7" x14ac:dyDescent="0.25">
      <c r="A17" s="5">
        <v>6</v>
      </c>
      <c r="B17" s="6" t="s">
        <v>14</v>
      </c>
      <c r="C17" s="7" t="s">
        <v>9</v>
      </c>
      <c r="D17" s="29">
        <v>290</v>
      </c>
      <c r="E17" s="28">
        <v>164</v>
      </c>
      <c r="F17" s="7">
        <v>10</v>
      </c>
      <c r="G17" s="10">
        <f t="shared" si="0"/>
        <v>2900</v>
      </c>
    </row>
    <row r="18" spans="1:7" x14ac:dyDescent="0.25">
      <c r="A18" s="5">
        <v>7</v>
      </c>
      <c r="B18" s="6" t="s">
        <v>298</v>
      </c>
      <c r="C18" s="7" t="s">
        <v>9</v>
      </c>
      <c r="D18" s="28">
        <v>235</v>
      </c>
      <c r="E18" s="29">
        <v>231</v>
      </c>
      <c r="F18" s="7">
        <v>10</v>
      </c>
      <c r="G18" s="10">
        <f t="shared" si="0"/>
        <v>2350</v>
      </c>
    </row>
    <row r="19" spans="1:7" x14ac:dyDescent="0.25">
      <c r="A19" s="5">
        <v>8</v>
      </c>
      <c r="B19" s="6" t="s">
        <v>299</v>
      </c>
      <c r="C19" s="7" t="s">
        <v>9</v>
      </c>
      <c r="D19" s="28">
        <v>130</v>
      </c>
      <c r="E19" s="29">
        <v>128</v>
      </c>
      <c r="F19" s="7">
        <v>10</v>
      </c>
      <c r="G19" s="10">
        <f t="shared" si="0"/>
        <v>1300</v>
      </c>
    </row>
    <row r="20" spans="1:7" x14ac:dyDescent="0.25">
      <c r="A20" s="5">
        <v>9</v>
      </c>
      <c r="B20" s="6" t="s">
        <v>15</v>
      </c>
      <c r="C20" s="7" t="s">
        <v>9</v>
      </c>
      <c r="D20" s="29">
        <v>500</v>
      </c>
      <c r="E20" s="28">
        <v>246</v>
      </c>
      <c r="F20" s="7">
        <v>8</v>
      </c>
      <c r="G20" s="10">
        <f t="shared" si="0"/>
        <v>4000</v>
      </c>
    </row>
    <row r="21" spans="1:7" x14ac:dyDescent="0.25">
      <c r="A21" s="5">
        <v>10</v>
      </c>
      <c r="B21" s="6" t="s">
        <v>16</v>
      </c>
      <c r="C21" s="7" t="s">
        <v>9</v>
      </c>
      <c r="D21" s="29">
        <v>220</v>
      </c>
      <c r="E21" s="28">
        <v>123</v>
      </c>
      <c r="F21" s="7">
        <v>8</v>
      </c>
      <c r="G21" s="10">
        <f t="shared" si="0"/>
        <v>1760</v>
      </c>
    </row>
    <row r="22" spans="1:7" ht="30" x14ac:dyDescent="0.25">
      <c r="A22" s="5">
        <v>11</v>
      </c>
      <c r="B22" s="6" t="s">
        <v>17</v>
      </c>
      <c r="C22" s="7" t="s">
        <v>9</v>
      </c>
      <c r="D22" s="28">
        <v>100</v>
      </c>
      <c r="E22" s="29">
        <v>99</v>
      </c>
      <c r="F22" s="7">
        <v>8</v>
      </c>
      <c r="G22" s="10">
        <f t="shared" si="0"/>
        <v>800</v>
      </c>
    </row>
    <row r="23" spans="1:7" x14ac:dyDescent="0.25">
      <c r="B23" s="1" t="s">
        <v>18</v>
      </c>
      <c r="F23" s="22" t="s">
        <v>19</v>
      </c>
      <c r="G23" s="23">
        <f>SUM(G12:G22)</f>
        <v>35260</v>
      </c>
    </row>
    <row r="24" spans="1:7" x14ac:dyDescent="0.25">
      <c r="B24" s="1" t="s">
        <v>20</v>
      </c>
      <c r="F24" s="1"/>
      <c r="G24" s="8"/>
    </row>
    <row r="25" spans="1:7" x14ac:dyDescent="0.25">
      <c r="B25" s="1" t="s">
        <v>21</v>
      </c>
      <c r="F25" s="1"/>
      <c r="G25" s="8"/>
    </row>
    <row r="26" spans="1:7" x14ac:dyDescent="0.25">
      <c r="F26" s="1"/>
      <c r="G26" s="8"/>
    </row>
    <row r="27" spans="1:7" x14ac:dyDescent="0.25">
      <c r="B27" s="1" t="s">
        <v>22</v>
      </c>
      <c r="F27" s="1"/>
      <c r="G27" s="8"/>
    </row>
    <row r="28" spans="1:7" x14ac:dyDescent="0.25">
      <c r="F28" s="1"/>
      <c r="G28" s="8"/>
    </row>
    <row r="29" spans="1:7" x14ac:dyDescent="0.25">
      <c r="A29" s="2"/>
      <c r="B29" s="3" t="s">
        <v>3</v>
      </c>
      <c r="C29" s="4" t="s">
        <v>4</v>
      </c>
      <c r="D29" s="31" t="s">
        <v>5</v>
      </c>
      <c r="E29" s="30" t="s">
        <v>5</v>
      </c>
      <c r="F29" s="4" t="s">
        <v>6</v>
      </c>
      <c r="G29" s="9" t="s">
        <v>7</v>
      </c>
    </row>
    <row r="30" spans="1:7" x14ac:dyDescent="0.25">
      <c r="A30" s="5">
        <v>12</v>
      </c>
      <c r="B30" s="6" t="s">
        <v>23</v>
      </c>
      <c r="C30" s="7" t="s">
        <v>9</v>
      </c>
      <c r="D30" s="29">
        <v>800</v>
      </c>
      <c r="E30" s="28">
        <v>616</v>
      </c>
      <c r="F30" s="7">
        <v>10</v>
      </c>
      <c r="G30" s="10">
        <f t="shared" ref="G30:G41" si="1">D30*F30</f>
        <v>8000</v>
      </c>
    </row>
    <row r="31" spans="1:7" x14ac:dyDescent="0.25">
      <c r="A31" s="5">
        <v>13</v>
      </c>
      <c r="B31" s="6" t="s">
        <v>24</v>
      </c>
      <c r="C31" s="7" t="s">
        <v>9</v>
      </c>
      <c r="D31" s="29">
        <v>800</v>
      </c>
      <c r="E31" s="28">
        <v>534</v>
      </c>
      <c r="F31" s="7">
        <v>10</v>
      </c>
      <c r="G31" s="10">
        <f t="shared" si="1"/>
        <v>8000</v>
      </c>
    </row>
    <row r="32" spans="1:7" x14ac:dyDescent="0.25">
      <c r="A32" s="5">
        <v>14</v>
      </c>
      <c r="B32" s="6" t="s">
        <v>25</v>
      </c>
      <c r="C32" s="7" t="s">
        <v>9</v>
      </c>
      <c r="D32" s="29">
        <v>800</v>
      </c>
      <c r="E32" s="28">
        <v>616</v>
      </c>
      <c r="F32" s="7">
        <v>10</v>
      </c>
      <c r="G32" s="10">
        <f t="shared" si="1"/>
        <v>8000</v>
      </c>
    </row>
    <row r="33" spans="1:7" x14ac:dyDescent="0.25">
      <c r="A33" s="5">
        <v>15</v>
      </c>
      <c r="B33" s="6" t="s">
        <v>26</v>
      </c>
      <c r="C33" s="7" t="s">
        <v>9</v>
      </c>
      <c r="D33" s="29">
        <v>800</v>
      </c>
      <c r="E33" s="28">
        <v>657</v>
      </c>
      <c r="F33" s="7">
        <v>10</v>
      </c>
      <c r="G33" s="10">
        <f t="shared" si="1"/>
        <v>8000</v>
      </c>
    </row>
    <row r="34" spans="1:7" x14ac:dyDescent="0.25">
      <c r="A34" s="5">
        <v>16</v>
      </c>
      <c r="B34" s="6" t="s">
        <v>27</v>
      </c>
      <c r="C34" s="7" t="s">
        <v>9</v>
      </c>
      <c r="D34" s="29">
        <v>800</v>
      </c>
      <c r="E34" s="28">
        <v>657</v>
      </c>
      <c r="F34" s="7">
        <v>10</v>
      </c>
      <c r="G34" s="10">
        <f t="shared" si="1"/>
        <v>8000</v>
      </c>
    </row>
    <row r="35" spans="1:7" x14ac:dyDescent="0.25">
      <c r="A35" s="5">
        <v>17</v>
      </c>
      <c r="B35" s="6" t="s">
        <v>28</v>
      </c>
      <c r="C35" s="7" t="s">
        <v>9</v>
      </c>
      <c r="D35" s="29">
        <v>800</v>
      </c>
      <c r="E35" s="28">
        <v>410</v>
      </c>
      <c r="F35" s="7">
        <v>10</v>
      </c>
      <c r="G35" s="10">
        <f t="shared" si="1"/>
        <v>8000</v>
      </c>
    </row>
    <row r="36" spans="1:7" x14ac:dyDescent="0.25">
      <c r="A36" s="5">
        <v>18</v>
      </c>
      <c r="B36" s="6" t="s">
        <v>29</v>
      </c>
      <c r="C36" s="7" t="s">
        <v>9</v>
      </c>
      <c r="D36" s="29">
        <v>800</v>
      </c>
      <c r="E36" s="28">
        <v>493</v>
      </c>
      <c r="F36" s="7">
        <v>7</v>
      </c>
      <c r="G36" s="10">
        <f t="shared" si="1"/>
        <v>5600</v>
      </c>
    </row>
    <row r="37" spans="1:7" x14ac:dyDescent="0.25">
      <c r="A37" s="5">
        <v>19</v>
      </c>
      <c r="B37" s="6" t="s">
        <v>16</v>
      </c>
      <c r="C37" s="7" t="s">
        <v>9</v>
      </c>
      <c r="D37" s="29">
        <v>220</v>
      </c>
      <c r="E37" s="28">
        <v>148</v>
      </c>
      <c r="F37" s="7">
        <v>5</v>
      </c>
      <c r="G37" s="10">
        <f t="shared" si="1"/>
        <v>1100</v>
      </c>
    </row>
    <row r="38" spans="1:7" x14ac:dyDescent="0.25">
      <c r="A38" s="5">
        <v>20</v>
      </c>
      <c r="B38" s="6" t="s">
        <v>30</v>
      </c>
      <c r="C38" s="7" t="s">
        <v>9</v>
      </c>
      <c r="D38" s="29">
        <v>220</v>
      </c>
      <c r="E38" s="28">
        <v>164</v>
      </c>
      <c r="F38" s="7">
        <v>6</v>
      </c>
      <c r="G38" s="10">
        <f t="shared" si="1"/>
        <v>1320</v>
      </c>
    </row>
    <row r="39" spans="1:7" x14ac:dyDescent="0.25">
      <c r="A39" s="5">
        <v>21</v>
      </c>
      <c r="B39" s="6" t="s">
        <v>31</v>
      </c>
      <c r="C39" s="7" t="s">
        <v>9</v>
      </c>
      <c r="D39" s="29">
        <v>190</v>
      </c>
      <c r="E39" s="28">
        <v>148</v>
      </c>
      <c r="F39" s="7">
        <v>6</v>
      </c>
      <c r="G39" s="10">
        <f t="shared" si="1"/>
        <v>1140</v>
      </c>
    </row>
    <row r="40" spans="1:7" x14ac:dyDescent="0.25">
      <c r="A40" s="5">
        <v>22</v>
      </c>
      <c r="B40" s="6" t="s">
        <v>32</v>
      </c>
      <c r="C40" s="7" t="s">
        <v>9</v>
      </c>
      <c r="D40" s="28">
        <v>235</v>
      </c>
      <c r="E40" s="29">
        <v>232</v>
      </c>
      <c r="F40" s="7">
        <v>6</v>
      </c>
      <c r="G40" s="10">
        <f t="shared" si="1"/>
        <v>1410</v>
      </c>
    </row>
    <row r="41" spans="1:7" x14ac:dyDescent="0.25">
      <c r="A41" s="5">
        <v>23</v>
      </c>
      <c r="B41" s="6" t="s">
        <v>33</v>
      </c>
      <c r="C41" s="7" t="s">
        <v>9</v>
      </c>
      <c r="D41" s="28">
        <v>130</v>
      </c>
      <c r="E41" s="29">
        <v>128</v>
      </c>
      <c r="F41" s="7">
        <v>6</v>
      </c>
      <c r="G41" s="10">
        <f t="shared" si="1"/>
        <v>780</v>
      </c>
    </row>
    <row r="42" spans="1:7" x14ac:dyDescent="0.25">
      <c r="B42" s="1" t="s">
        <v>34</v>
      </c>
      <c r="F42" s="22" t="s">
        <v>35</v>
      </c>
      <c r="G42" s="23">
        <f>SUM(G30:G41)</f>
        <v>59350</v>
      </c>
    </row>
    <row r="43" spans="1:7" x14ac:dyDescent="0.25">
      <c r="B43" s="1" t="s">
        <v>36</v>
      </c>
      <c r="F43" s="1"/>
      <c r="G43" s="8"/>
    </row>
    <row r="44" spans="1:7" x14ac:dyDescent="0.25">
      <c r="F44" s="1"/>
      <c r="G44" s="8"/>
    </row>
    <row r="45" spans="1:7" x14ac:dyDescent="0.25">
      <c r="B45" s="1" t="s">
        <v>37</v>
      </c>
      <c r="F45" s="1"/>
      <c r="G45" s="8"/>
    </row>
    <row r="46" spans="1:7" x14ac:dyDescent="0.25">
      <c r="F46" s="1"/>
      <c r="G46" s="8"/>
    </row>
    <row r="47" spans="1:7" x14ac:dyDescent="0.25">
      <c r="A47" s="2"/>
      <c r="B47" s="3" t="s">
        <v>3</v>
      </c>
      <c r="C47" s="4" t="s">
        <v>4</v>
      </c>
      <c r="D47" s="31" t="s">
        <v>5</v>
      </c>
      <c r="E47" s="30" t="s">
        <v>5</v>
      </c>
      <c r="F47" s="4" t="s">
        <v>6</v>
      </c>
      <c r="G47" s="9" t="s">
        <v>7</v>
      </c>
    </row>
    <row r="48" spans="1:7" x14ac:dyDescent="0.25">
      <c r="A48" s="5">
        <v>24</v>
      </c>
      <c r="B48" s="6" t="s">
        <v>38</v>
      </c>
      <c r="C48" s="7" t="s">
        <v>9</v>
      </c>
      <c r="D48" s="29">
        <v>600</v>
      </c>
      <c r="E48" s="28">
        <v>410</v>
      </c>
      <c r="F48" s="7">
        <v>10</v>
      </c>
      <c r="G48" s="10">
        <f t="shared" ref="G48:G64" si="2">D48*F48</f>
        <v>6000</v>
      </c>
    </row>
    <row r="49" spans="1:7" x14ac:dyDescent="0.25">
      <c r="A49" s="5">
        <v>25</v>
      </c>
      <c r="B49" s="6" t="s">
        <v>16</v>
      </c>
      <c r="C49" s="7" t="s">
        <v>9</v>
      </c>
      <c r="D49" s="29">
        <v>220</v>
      </c>
      <c r="E49" s="28">
        <v>148</v>
      </c>
      <c r="F49" s="7">
        <v>5</v>
      </c>
      <c r="G49" s="10">
        <f t="shared" si="2"/>
        <v>1100</v>
      </c>
    </row>
    <row r="50" spans="1:7" x14ac:dyDescent="0.25">
      <c r="A50" s="5">
        <v>26</v>
      </c>
      <c r="B50" s="6" t="s">
        <v>300</v>
      </c>
      <c r="C50" s="7" t="s">
        <v>9</v>
      </c>
      <c r="D50" s="29">
        <v>550</v>
      </c>
      <c r="E50" s="28">
        <v>411</v>
      </c>
      <c r="F50" s="7">
        <v>10</v>
      </c>
      <c r="G50" s="10">
        <f t="shared" si="2"/>
        <v>5500</v>
      </c>
    </row>
    <row r="51" spans="1:7" x14ac:dyDescent="0.25">
      <c r="A51" s="5">
        <v>27</v>
      </c>
      <c r="B51" s="6" t="s">
        <v>301</v>
      </c>
      <c r="C51" s="7" t="s">
        <v>9</v>
      </c>
      <c r="D51" s="29">
        <v>550</v>
      </c>
      <c r="E51" s="28">
        <v>493</v>
      </c>
      <c r="F51" s="7">
        <v>10</v>
      </c>
      <c r="G51" s="10">
        <f t="shared" si="2"/>
        <v>5500</v>
      </c>
    </row>
    <row r="52" spans="1:7" x14ac:dyDescent="0.25">
      <c r="A52" s="5">
        <v>28</v>
      </c>
      <c r="B52" s="6" t="s">
        <v>39</v>
      </c>
      <c r="C52" s="7" t="s">
        <v>9</v>
      </c>
      <c r="D52" s="29">
        <v>550</v>
      </c>
      <c r="E52" s="28">
        <v>575</v>
      </c>
      <c r="F52" s="7">
        <v>10</v>
      </c>
      <c r="G52" s="10">
        <f t="shared" si="2"/>
        <v>5500</v>
      </c>
    </row>
    <row r="53" spans="1:7" x14ac:dyDescent="0.25">
      <c r="A53" s="5">
        <v>29</v>
      </c>
      <c r="B53" s="6" t="s">
        <v>302</v>
      </c>
      <c r="C53" s="7" t="s">
        <v>9</v>
      </c>
      <c r="D53" s="29">
        <v>550</v>
      </c>
      <c r="E53" s="28">
        <v>493</v>
      </c>
      <c r="F53" s="7">
        <v>10</v>
      </c>
      <c r="G53" s="10">
        <f t="shared" si="2"/>
        <v>5500</v>
      </c>
    </row>
    <row r="54" spans="1:7" x14ac:dyDescent="0.25">
      <c r="A54" s="5">
        <v>30</v>
      </c>
      <c r="B54" s="6" t="s">
        <v>303</v>
      </c>
      <c r="C54" s="7" t="s">
        <v>9</v>
      </c>
      <c r="D54" s="29">
        <v>550</v>
      </c>
      <c r="E54" s="28">
        <v>575</v>
      </c>
      <c r="F54" s="7">
        <v>10</v>
      </c>
      <c r="G54" s="10">
        <f t="shared" si="2"/>
        <v>5500</v>
      </c>
    </row>
    <row r="55" spans="1:7" x14ac:dyDescent="0.25">
      <c r="A55" s="5">
        <v>31</v>
      </c>
      <c r="B55" s="6" t="s">
        <v>40</v>
      </c>
      <c r="C55" s="7" t="s">
        <v>9</v>
      </c>
      <c r="D55" s="29">
        <v>550</v>
      </c>
      <c r="E55" s="28">
        <v>328</v>
      </c>
      <c r="F55" s="7">
        <v>10</v>
      </c>
      <c r="G55" s="10">
        <f t="shared" si="2"/>
        <v>5500</v>
      </c>
    </row>
    <row r="56" spans="1:7" x14ac:dyDescent="0.25">
      <c r="A56" s="5">
        <v>32</v>
      </c>
      <c r="B56" s="6" t="s">
        <v>41</v>
      </c>
      <c r="C56" s="7" t="s">
        <v>9</v>
      </c>
      <c r="D56" s="29">
        <v>550</v>
      </c>
      <c r="E56" s="28">
        <v>411</v>
      </c>
      <c r="F56" s="7">
        <v>7</v>
      </c>
      <c r="G56" s="10">
        <f t="shared" si="2"/>
        <v>3850</v>
      </c>
    </row>
    <row r="57" spans="1:7" x14ac:dyDescent="0.25">
      <c r="A57" s="5">
        <v>33</v>
      </c>
      <c r="B57" s="6" t="s">
        <v>42</v>
      </c>
      <c r="C57" s="7" t="s">
        <v>9</v>
      </c>
      <c r="D57" s="29">
        <v>450</v>
      </c>
      <c r="E57" s="28">
        <v>230</v>
      </c>
      <c r="F57" s="7">
        <v>7</v>
      </c>
      <c r="G57" s="10">
        <f t="shared" si="2"/>
        <v>3150</v>
      </c>
    </row>
    <row r="58" spans="1:7" x14ac:dyDescent="0.25">
      <c r="A58" s="5">
        <v>34</v>
      </c>
      <c r="B58" s="6" t="s">
        <v>43</v>
      </c>
      <c r="C58" s="7" t="s">
        <v>9</v>
      </c>
      <c r="D58" s="29">
        <v>290</v>
      </c>
      <c r="E58" s="28">
        <v>164</v>
      </c>
      <c r="F58" s="7">
        <v>6</v>
      </c>
      <c r="G58" s="10">
        <f t="shared" si="2"/>
        <v>1740</v>
      </c>
    </row>
    <row r="59" spans="1:7" x14ac:dyDescent="0.25">
      <c r="A59" s="5">
        <v>35</v>
      </c>
      <c r="B59" s="6" t="s">
        <v>44</v>
      </c>
      <c r="C59" s="7" t="s">
        <v>9</v>
      </c>
      <c r="D59" s="28">
        <v>235</v>
      </c>
      <c r="E59" s="29">
        <v>233</v>
      </c>
      <c r="F59" s="7">
        <v>6</v>
      </c>
      <c r="G59" s="10">
        <f t="shared" si="2"/>
        <v>1410</v>
      </c>
    </row>
    <row r="60" spans="1:7" x14ac:dyDescent="0.25">
      <c r="A60" s="5">
        <v>36</v>
      </c>
      <c r="B60" s="6" t="s">
        <v>45</v>
      </c>
      <c r="C60" s="7" t="s">
        <v>9</v>
      </c>
      <c r="D60" s="28">
        <v>130</v>
      </c>
      <c r="E60" s="29">
        <v>128</v>
      </c>
      <c r="F60" s="7">
        <v>6</v>
      </c>
      <c r="G60" s="10">
        <f t="shared" si="2"/>
        <v>780</v>
      </c>
    </row>
    <row r="61" spans="1:7" x14ac:dyDescent="0.25">
      <c r="A61" s="5">
        <v>37</v>
      </c>
      <c r="B61" s="6" t="s">
        <v>46</v>
      </c>
      <c r="C61" s="7" t="s">
        <v>9</v>
      </c>
      <c r="D61" s="29">
        <v>320</v>
      </c>
      <c r="E61" s="28">
        <v>287</v>
      </c>
      <c r="F61" s="7">
        <v>10</v>
      </c>
      <c r="G61" s="10">
        <f t="shared" si="2"/>
        <v>3200</v>
      </c>
    </row>
    <row r="62" spans="1:7" x14ac:dyDescent="0.25">
      <c r="A62" s="5">
        <v>38</v>
      </c>
      <c r="B62" s="6" t="s">
        <v>47</v>
      </c>
      <c r="C62" s="7" t="s">
        <v>9</v>
      </c>
      <c r="D62" s="29">
        <v>350</v>
      </c>
      <c r="E62" s="28">
        <v>205</v>
      </c>
      <c r="F62" s="7">
        <v>6</v>
      </c>
      <c r="G62" s="10">
        <f t="shared" si="2"/>
        <v>2100</v>
      </c>
    </row>
    <row r="63" spans="1:7" x14ac:dyDescent="0.25">
      <c r="A63" s="5">
        <v>39</v>
      </c>
      <c r="B63" s="6" t="s">
        <v>48</v>
      </c>
      <c r="C63" s="7" t="s">
        <v>9</v>
      </c>
      <c r="D63" s="29">
        <v>250</v>
      </c>
      <c r="E63" s="28">
        <v>205</v>
      </c>
      <c r="F63" s="7">
        <v>6</v>
      </c>
      <c r="G63" s="10">
        <f t="shared" si="2"/>
        <v>1500</v>
      </c>
    </row>
    <row r="64" spans="1:7" x14ac:dyDescent="0.25">
      <c r="A64" s="5">
        <v>40</v>
      </c>
      <c r="B64" s="6" t="s">
        <v>49</v>
      </c>
      <c r="C64" s="7" t="s">
        <v>9</v>
      </c>
      <c r="D64" s="29">
        <v>450</v>
      </c>
      <c r="E64" s="28">
        <v>369</v>
      </c>
      <c r="F64" s="7">
        <v>9</v>
      </c>
      <c r="G64" s="10">
        <f t="shared" si="2"/>
        <v>4050</v>
      </c>
    </row>
    <row r="65" spans="1:7" x14ac:dyDescent="0.25">
      <c r="B65" s="1" t="s">
        <v>50</v>
      </c>
      <c r="F65" s="22" t="s">
        <v>51</v>
      </c>
      <c r="G65" s="23">
        <f>SUM(G48:G64)</f>
        <v>61880</v>
      </c>
    </row>
    <row r="66" spans="1:7" x14ac:dyDescent="0.25">
      <c r="B66" s="1" t="s">
        <v>52</v>
      </c>
      <c r="F66" s="1"/>
      <c r="G66" s="8"/>
    </row>
    <row r="67" spans="1:7" x14ac:dyDescent="0.25">
      <c r="F67" s="1"/>
      <c r="G67" s="8"/>
    </row>
    <row r="68" spans="1:7" x14ac:dyDescent="0.25">
      <c r="B68" s="1" t="s">
        <v>53</v>
      </c>
      <c r="F68" s="1"/>
      <c r="G68" s="8"/>
    </row>
    <row r="69" spans="1:7" x14ac:dyDescent="0.25">
      <c r="F69" s="1"/>
      <c r="G69" s="8"/>
    </row>
    <row r="70" spans="1:7" x14ac:dyDescent="0.25">
      <c r="A70" s="5"/>
      <c r="B70" s="3" t="s">
        <v>3</v>
      </c>
      <c r="C70" s="4" t="s">
        <v>4</v>
      </c>
      <c r="D70" s="31" t="s">
        <v>5</v>
      </c>
      <c r="E70" s="30" t="s">
        <v>5</v>
      </c>
      <c r="F70" s="4" t="s">
        <v>6</v>
      </c>
      <c r="G70" s="9" t="s">
        <v>7</v>
      </c>
    </row>
    <row r="71" spans="1:7" x14ac:dyDescent="0.25">
      <c r="A71" s="5">
        <v>41</v>
      </c>
      <c r="B71" s="6" t="s">
        <v>304</v>
      </c>
      <c r="C71" s="7" t="s">
        <v>9</v>
      </c>
      <c r="D71" s="29">
        <v>420</v>
      </c>
      <c r="E71" s="28">
        <v>452</v>
      </c>
      <c r="F71" s="7">
        <v>9</v>
      </c>
      <c r="G71" s="10">
        <f t="shared" ref="G71:G89" si="3">D71*F71</f>
        <v>3780</v>
      </c>
    </row>
    <row r="72" spans="1:7" x14ac:dyDescent="0.25">
      <c r="A72" s="5">
        <v>42</v>
      </c>
      <c r="B72" s="6" t="s">
        <v>55</v>
      </c>
      <c r="C72" s="7" t="s">
        <v>9</v>
      </c>
      <c r="D72" s="29">
        <v>350</v>
      </c>
      <c r="E72" s="28">
        <v>320</v>
      </c>
      <c r="F72" s="7">
        <v>10</v>
      </c>
      <c r="G72" s="10">
        <f t="shared" si="3"/>
        <v>3500</v>
      </c>
    </row>
    <row r="73" spans="1:7" x14ac:dyDescent="0.25">
      <c r="A73" s="5">
        <v>43</v>
      </c>
      <c r="B73" s="6" t="s">
        <v>56</v>
      </c>
      <c r="C73" s="7" t="s">
        <v>9</v>
      </c>
      <c r="D73" s="29">
        <v>290</v>
      </c>
      <c r="E73" s="28">
        <v>205</v>
      </c>
      <c r="F73" s="7">
        <v>7</v>
      </c>
      <c r="G73" s="10">
        <f t="shared" si="3"/>
        <v>2030</v>
      </c>
    </row>
    <row r="74" spans="1:7" x14ac:dyDescent="0.25">
      <c r="A74" s="5">
        <v>44</v>
      </c>
      <c r="B74" s="6" t="s">
        <v>57</v>
      </c>
      <c r="C74" s="7" t="s">
        <v>9</v>
      </c>
      <c r="D74" s="29">
        <v>220</v>
      </c>
      <c r="E74" s="28">
        <v>148</v>
      </c>
      <c r="F74" s="7">
        <v>6</v>
      </c>
      <c r="G74" s="10">
        <f t="shared" si="3"/>
        <v>1320</v>
      </c>
    </row>
    <row r="75" spans="1:7" x14ac:dyDescent="0.25">
      <c r="A75" s="5">
        <v>45</v>
      </c>
      <c r="B75" s="6" t="s">
        <v>58</v>
      </c>
      <c r="C75" s="7" t="s">
        <v>9</v>
      </c>
      <c r="D75" s="29">
        <v>350</v>
      </c>
      <c r="E75" s="28">
        <v>205</v>
      </c>
      <c r="F75" s="7">
        <v>7</v>
      </c>
      <c r="G75" s="10">
        <f t="shared" si="3"/>
        <v>2450</v>
      </c>
    </row>
    <row r="76" spans="1:7" x14ac:dyDescent="0.25">
      <c r="A76" s="5">
        <v>46</v>
      </c>
      <c r="B76" s="6" t="s">
        <v>59</v>
      </c>
      <c r="C76" s="7" t="s">
        <v>9</v>
      </c>
      <c r="D76" s="29">
        <v>290</v>
      </c>
      <c r="E76" s="28">
        <v>148</v>
      </c>
      <c r="F76" s="7">
        <v>5</v>
      </c>
      <c r="G76" s="10">
        <f t="shared" si="3"/>
        <v>1450</v>
      </c>
    </row>
    <row r="77" spans="1:7" x14ac:dyDescent="0.25">
      <c r="A77" s="5">
        <v>47</v>
      </c>
      <c r="B77" s="6" t="s">
        <v>60</v>
      </c>
      <c r="C77" s="7" t="s">
        <v>9</v>
      </c>
      <c r="D77" s="29">
        <v>350</v>
      </c>
      <c r="E77" s="28">
        <v>320</v>
      </c>
      <c r="F77" s="7">
        <v>6</v>
      </c>
      <c r="G77" s="10">
        <f t="shared" si="3"/>
        <v>2100</v>
      </c>
    </row>
    <row r="78" spans="1:7" x14ac:dyDescent="0.25">
      <c r="A78" s="5">
        <v>48</v>
      </c>
      <c r="B78" s="6" t="s">
        <v>61</v>
      </c>
      <c r="C78" s="7" t="s">
        <v>9</v>
      </c>
      <c r="D78" s="29">
        <v>290</v>
      </c>
      <c r="E78" s="28">
        <v>205</v>
      </c>
      <c r="F78" s="7">
        <v>5</v>
      </c>
      <c r="G78" s="10">
        <f t="shared" si="3"/>
        <v>1450</v>
      </c>
    </row>
    <row r="79" spans="1:7" x14ac:dyDescent="0.25">
      <c r="A79" s="5">
        <v>49</v>
      </c>
      <c r="B79" s="6" t="s">
        <v>62</v>
      </c>
      <c r="C79" s="7" t="s">
        <v>9</v>
      </c>
      <c r="D79" s="29">
        <v>250</v>
      </c>
      <c r="E79" s="28">
        <v>148</v>
      </c>
      <c r="F79" s="7">
        <v>4</v>
      </c>
      <c r="G79" s="10">
        <f t="shared" si="3"/>
        <v>1000</v>
      </c>
    </row>
    <row r="80" spans="1:7" x14ac:dyDescent="0.25">
      <c r="A80" s="5">
        <v>50</v>
      </c>
      <c r="B80" s="6" t="s">
        <v>63</v>
      </c>
      <c r="C80" s="7" t="s">
        <v>9</v>
      </c>
      <c r="D80" s="29">
        <v>320</v>
      </c>
      <c r="E80" s="28">
        <v>320</v>
      </c>
      <c r="F80" s="7">
        <v>6</v>
      </c>
      <c r="G80" s="10">
        <f t="shared" si="3"/>
        <v>1920</v>
      </c>
    </row>
    <row r="81" spans="1:8" x14ac:dyDescent="0.25">
      <c r="A81" s="5">
        <v>51</v>
      </c>
      <c r="B81" s="6" t="s">
        <v>64</v>
      </c>
      <c r="C81" s="7" t="s">
        <v>9</v>
      </c>
      <c r="D81" s="29">
        <v>270</v>
      </c>
      <c r="E81" s="28">
        <v>205</v>
      </c>
      <c r="F81" s="7">
        <v>5</v>
      </c>
      <c r="G81" s="10">
        <f t="shared" si="3"/>
        <v>1350</v>
      </c>
    </row>
    <row r="82" spans="1:8" x14ac:dyDescent="0.25">
      <c r="A82" s="5">
        <v>52</v>
      </c>
      <c r="B82" s="6" t="s">
        <v>65</v>
      </c>
      <c r="C82" s="7" t="s">
        <v>9</v>
      </c>
      <c r="D82" s="29">
        <v>250</v>
      </c>
      <c r="E82" s="28">
        <v>148</v>
      </c>
      <c r="F82" s="7">
        <v>4</v>
      </c>
      <c r="G82" s="10">
        <f t="shared" si="3"/>
        <v>1000</v>
      </c>
    </row>
    <row r="83" spans="1:8" x14ac:dyDescent="0.25">
      <c r="A83" s="5">
        <v>53</v>
      </c>
      <c r="B83" s="6" t="s">
        <v>66</v>
      </c>
      <c r="C83" s="7" t="s">
        <v>9</v>
      </c>
      <c r="D83" s="29">
        <v>250</v>
      </c>
      <c r="E83" s="28">
        <v>320</v>
      </c>
      <c r="F83" s="7">
        <v>6</v>
      </c>
      <c r="G83" s="10">
        <f t="shared" si="3"/>
        <v>1500</v>
      </c>
    </row>
    <row r="84" spans="1:8" x14ac:dyDescent="0.25">
      <c r="A84" s="5">
        <v>54</v>
      </c>
      <c r="B84" s="6" t="s">
        <v>67</v>
      </c>
      <c r="C84" s="7" t="s">
        <v>9</v>
      </c>
      <c r="D84" s="29">
        <v>220</v>
      </c>
      <c r="E84" s="28">
        <v>205</v>
      </c>
      <c r="F84" s="7">
        <v>5</v>
      </c>
      <c r="G84" s="10">
        <f t="shared" si="3"/>
        <v>1100</v>
      </c>
    </row>
    <row r="85" spans="1:8" x14ac:dyDescent="0.25">
      <c r="A85" s="5">
        <v>55</v>
      </c>
      <c r="B85" s="6" t="s">
        <v>68</v>
      </c>
      <c r="C85" s="7" t="s">
        <v>9</v>
      </c>
      <c r="D85" s="29">
        <v>190</v>
      </c>
      <c r="E85" s="28">
        <v>148</v>
      </c>
      <c r="F85" s="7">
        <v>3</v>
      </c>
      <c r="G85" s="10">
        <f t="shared" si="3"/>
        <v>570</v>
      </c>
    </row>
    <row r="86" spans="1:8" x14ac:dyDescent="0.25">
      <c r="A86" s="5">
        <v>56</v>
      </c>
      <c r="B86" s="6" t="s">
        <v>69</v>
      </c>
      <c r="C86" s="7" t="s">
        <v>9</v>
      </c>
      <c r="D86" s="29">
        <v>290</v>
      </c>
      <c r="E86" s="28">
        <v>320</v>
      </c>
      <c r="F86" s="7">
        <v>7</v>
      </c>
      <c r="G86" s="10">
        <f t="shared" si="3"/>
        <v>2030</v>
      </c>
    </row>
    <row r="87" spans="1:8" x14ac:dyDescent="0.25">
      <c r="A87" s="5">
        <v>57</v>
      </c>
      <c r="B87" s="6" t="s">
        <v>70</v>
      </c>
      <c r="C87" s="7" t="s">
        <v>9</v>
      </c>
      <c r="D87" s="29">
        <v>270</v>
      </c>
      <c r="E87" s="28">
        <v>205</v>
      </c>
      <c r="F87" s="7">
        <v>5</v>
      </c>
      <c r="G87" s="10">
        <f t="shared" si="3"/>
        <v>1350</v>
      </c>
    </row>
    <row r="88" spans="1:8" x14ac:dyDescent="0.25">
      <c r="A88" s="5">
        <v>58</v>
      </c>
      <c r="B88" s="6" t="s">
        <v>71</v>
      </c>
      <c r="C88" s="7" t="s">
        <v>9</v>
      </c>
      <c r="D88" s="29">
        <v>220</v>
      </c>
      <c r="E88" s="28">
        <v>148</v>
      </c>
      <c r="F88" s="7">
        <v>3</v>
      </c>
      <c r="G88" s="10">
        <f t="shared" si="3"/>
        <v>660</v>
      </c>
    </row>
    <row r="89" spans="1:8" x14ac:dyDescent="0.25">
      <c r="A89" s="5">
        <v>59</v>
      </c>
      <c r="B89" s="6" t="s">
        <v>72</v>
      </c>
      <c r="C89" s="7" t="s">
        <v>9</v>
      </c>
      <c r="D89" s="29">
        <v>390</v>
      </c>
      <c r="E89" s="28">
        <v>369</v>
      </c>
      <c r="F89" s="7">
        <v>9</v>
      </c>
      <c r="G89" s="10">
        <f t="shared" si="3"/>
        <v>3510</v>
      </c>
    </row>
    <row r="90" spans="1:8" x14ac:dyDescent="0.25">
      <c r="F90" s="22" t="s">
        <v>73</v>
      </c>
      <c r="G90" s="23">
        <f>SUM(G71:G89)</f>
        <v>34070</v>
      </c>
    </row>
    <row r="91" spans="1:8" x14ac:dyDescent="0.25">
      <c r="B91" s="1" t="s">
        <v>74</v>
      </c>
      <c r="F91" s="1"/>
      <c r="G91" s="8"/>
    </row>
    <row r="92" spans="1:8" x14ac:dyDescent="0.25">
      <c r="F92" s="1"/>
      <c r="G92" s="8"/>
    </row>
    <row r="93" spans="1:8" x14ac:dyDescent="0.25">
      <c r="A93" s="2"/>
      <c r="B93" s="3" t="s">
        <v>3</v>
      </c>
      <c r="C93" s="4" t="s">
        <v>4</v>
      </c>
      <c r="D93" s="31" t="s">
        <v>5</v>
      </c>
      <c r="E93" s="30" t="s">
        <v>5</v>
      </c>
      <c r="F93" s="4" t="s">
        <v>6</v>
      </c>
      <c r="G93" s="9" t="s">
        <v>7</v>
      </c>
    </row>
    <row r="94" spans="1:8" x14ac:dyDescent="0.25">
      <c r="A94" s="5">
        <v>60</v>
      </c>
      <c r="B94" s="6" t="s">
        <v>75</v>
      </c>
      <c r="C94" s="7" t="s">
        <v>9</v>
      </c>
      <c r="D94" s="29">
        <v>350</v>
      </c>
      <c r="E94" s="28">
        <v>410</v>
      </c>
      <c r="F94" s="7">
        <v>10</v>
      </c>
      <c r="G94" s="10">
        <f t="shared" ref="G94:G108" si="4">D94*F94</f>
        <v>3500</v>
      </c>
    </row>
    <row r="95" spans="1:8" x14ac:dyDescent="0.25">
      <c r="A95" s="5">
        <v>61</v>
      </c>
      <c r="B95" s="32" t="s">
        <v>76</v>
      </c>
      <c r="C95" s="7" t="s">
        <v>9</v>
      </c>
      <c r="D95" s="29">
        <v>290</v>
      </c>
      <c r="E95" s="28">
        <v>148</v>
      </c>
      <c r="F95" s="7">
        <v>7</v>
      </c>
      <c r="G95" s="10">
        <f t="shared" si="4"/>
        <v>2030</v>
      </c>
      <c r="H95" s="36"/>
    </row>
    <row r="96" spans="1:8" x14ac:dyDescent="0.25">
      <c r="A96" s="5">
        <v>62</v>
      </c>
      <c r="B96" s="6" t="s">
        <v>77</v>
      </c>
      <c r="C96" s="7" t="s">
        <v>9</v>
      </c>
      <c r="D96" s="29">
        <v>290</v>
      </c>
      <c r="E96" s="28">
        <v>328</v>
      </c>
      <c r="F96" s="7">
        <v>9</v>
      </c>
      <c r="G96" s="10">
        <f t="shared" si="4"/>
        <v>2610</v>
      </c>
    </row>
    <row r="97" spans="1:7" x14ac:dyDescent="0.25">
      <c r="A97" s="5">
        <v>63</v>
      </c>
      <c r="B97" s="6" t="s">
        <v>78</v>
      </c>
      <c r="C97" s="7" t="s">
        <v>9</v>
      </c>
      <c r="D97" s="29">
        <v>320</v>
      </c>
      <c r="E97" s="28">
        <v>328</v>
      </c>
      <c r="F97" s="7">
        <v>7</v>
      </c>
      <c r="G97" s="10">
        <f t="shared" si="4"/>
        <v>2240</v>
      </c>
    </row>
    <row r="98" spans="1:7" x14ac:dyDescent="0.25">
      <c r="A98" s="5">
        <v>64</v>
      </c>
      <c r="B98" s="6" t="s">
        <v>305</v>
      </c>
      <c r="C98" s="7" t="s">
        <v>9</v>
      </c>
      <c r="D98" s="29">
        <v>300</v>
      </c>
      <c r="E98" s="28">
        <v>287</v>
      </c>
      <c r="F98" s="7">
        <v>10</v>
      </c>
      <c r="G98" s="10">
        <f t="shared" si="4"/>
        <v>3000</v>
      </c>
    </row>
    <row r="99" spans="1:7" x14ac:dyDescent="0.25">
      <c r="A99" s="5">
        <v>65</v>
      </c>
      <c r="B99" s="6" t="s">
        <v>306</v>
      </c>
      <c r="C99" s="7" t="s">
        <v>9</v>
      </c>
      <c r="D99" s="29">
        <v>270</v>
      </c>
      <c r="E99" s="28">
        <v>205</v>
      </c>
      <c r="F99" s="7">
        <v>8</v>
      </c>
      <c r="G99" s="10">
        <f t="shared" si="4"/>
        <v>2160</v>
      </c>
    </row>
    <row r="100" spans="1:7" x14ac:dyDescent="0.25">
      <c r="A100" s="5">
        <v>66</v>
      </c>
      <c r="B100" s="15" t="s">
        <v>307</v>
      </c>
      <c r="C100" s="7" t="s">
        <v>9</v>
      </c>
      <c r="D100" s="29">
        <v>220</v>
      </c>
      <c r="E100" s="28">
        <v>246</v>
      </c>
      <c r="F100" s="7">
        <v>10</v>
      </c>
      <c r="G100" s="10">
        <f t="shared" si="4"/>
        <v>2200</v>
      </c>
    </row>
    <row r="101" spans="1:7" x14ac:dyDescent="0.25">
      <c r="A101" s="5">
        <v>67</v>
      </c>
      <c r="B101" s="6" t="s">
        <v>82</v>
      </c>
      <c r="C101" s="7" t="s">
        <v>9</v>
      </c>
      <c r="D101" s="29">
        <v>280</v>
      </c>
      <c r="E101" s="28">
        <v>287</v>
      </c>
      <c r="F101" s="7">
        <v>10</v>
      </c>
      <c r="G101" s="10">
        <f t="shared" si="4"/>
        <v>2800</v>
      </c>
    </row>
    <row r="102" spans="1:7" x14ac:dyDescent="0.25">
      <c r="A102" s="5">
        <v>68</v>
      </c>
      <c r="B102" s="6" t="s">
        <v>83</v>
      </c>
      <c r="C102" s="7" t="s">
        <v>9</v>
      </c>
      <c r="D102" s="28">
        <v>130</v>
      </c>
      <c r="E102" s="29">
        <v>129</v>
      </c>
      <c r="F102" s="7">
        <v>10</v>
      </c>
      <c r="G102" s="10">
        <f t="shared" si="4"/>
        <v>1300</v>
      </c>
    </row>
    <row r="103" spans="1:7" x14ac:dyDescent="0.25">
      <c r="A103" s="5">
        <v>69</v>
      </c>
      <c r="B103" s="6" t="s">
        <v>84</v>
      </c>
      <c r="C103" s="7" t="s">
        <v>9</v>
      </c>
      <c r="D103" s="29">
        <v>290</v>
      </c>
      <c r="E103" s="28">
        <v>287</v>
      </c>
      <c r="F103" s="7">
        <v>10</v>
      </c>
      <c r="G103" s="10">
        <f t="shared" si="4"/>
        <v>2900</v>
      </c>
    </row>
    <row r="104" spans="1:7" x14ac:dyDescent="0.25">
      <c r="A104" s="5">
        <v>70</v>
      </c>
      <c r="B104" s="6" t="s">
        <v>85</v>
      </c>
      <c r="C104" s="7" t="s">
        <v>9</v>
      </c>
      <c r="D104" s="29">
        <v>250</v>
      </c>
      <c r="E104" s="28">
        <v>400</v>
      </c>
      <c r="F104" s="7">
        <v>10</v>
      </c>
      <c r="G104" s="10">
        <f t="shared" si="4"/>
        <v>2500</v>
      </c>
    </row>
    <row r="105" spans="1:7" x14ac:dyDescent="0.25">
      <c r="A105" s="5">
        <v>71</v>
      </c>
      <c r="B105" s="6" t="s">
        <v>86</v>
      </c>
      <c r="C105" s="7" t="s">
        <v>9</v>
      </c>
      <c r="D105" s="29">
        <v>250</v>
      </c>
      <c r="E105" s="28">
        <v>246</v>
      </c>
      <c r="F105" s="7">
        <v>10</v>
      </c>
      <c r="G105" s="10">
        <f t="shared" si="4"/>
        <v>2500</v>
      </c>
    </row>
    <row r="106" spans="1:7" x14ac:dyDescent="0.25">
      <c r="A106" s="5">
        <v>72</v>
      </c>
      <c r="B106" s="6" t="s">
        <v>87</v>
      </c>
      <c r="C106" s="7" t="s">
        <v>9</v>
      </c>
      <c r="D106" s="29">
        <v>250</v>
      </c>
      <c r="E106" s="28">
        <v>205</v>
      </c>
      <c r="F106" s="7">
        <v>10</v>
      </c>
      <c r="G106" s="10">
        <f t="shared" si="4"/>
        <v>2500</v>
      </c>
    </row>
    <row r="107" spans="1:7" x14ac:dyDescent="0.25">
      <c r="A107" s="5">
        <v>73</v>
      </c>
      <c r="B107" s="6" t="s">
        <v>88</v>
      </c>
      <c r="C107" s="7" t="s">
        <v>9</v>
      </c>
      <c r="D107" s="29">
        <v>250</v>
      </c>
      <c r="E107" s="28">
        <v>205</v>
      </c>
      <c r="F107" s="7">
        <v>10</v>
      </c>
      <c r="G107" s="10">
        <f t="shared" si="4"/>
        <v>2500</v>
      </c>
    </row>
    <row r="108" spans="1:7" x14ac:dyDescent="0.25">
      <c r="A108" s="5">
        <v>74</v>
      </c>
      <c r="B108" s="6" t="s">
        <v>308</v>
      </c>
      <c r="C108" s="7" t="s">
        <v>9</v>
      </c>
      <c r="D108" s="29">
        <v>180</v>
      </c>
      <c r="E108" s="28">
        <v>164</v>
      </c>
      <c r="F108" s="7">
        <v>8</v>
      </c>
      <c r="G108" s="10">
        <f t="shared" si="4"/>
        <v>1440</v>
      </c>
    </row>
    <row r="109" spans="1:7" x14ac:dyDescent="0.25">
      <c r="B109" s="1" t="s">
        <v>89</v>
      </c>
      <c r="F109" s="22" t="s">
        <v>90</v>
      </c>
      <c r="G109" s="23">
        <f>SUM(G94:G108)</f>
        <v>36180</v>
      </c>
    </row>
    <row r="110" spans="1:7" x14ac:dyDescent="0.25">
      <c r="F110" s="1"/>
      <c r="G110" s="8"/>
    </row>
    <row r="111" spans="1:7" x14ac:dyDescent="0.25">
      <c r="F111" s="22" t="s">
        <v>91</v>
      </c>
      <c r="G111" s="23">
        <f>G23+G42+G65+G90+G109</f>
        <v>226740</v>
      </c>
    </row>
    <row r="112" spans="1:7" x14ac:dyDescent="0.25">
      <c r="F112" s="1"/>
      <c r="G112" s="8"/>
    </row>
    <row r="113" spans="1:7" x14ac:dyDescent="0.25">
      <c r="B113" s="11" t="s">
        <v>92</v>
      </c>
      <c r="F113" s="1"/>
      <c r="G113" s="8"/>
    </row>
    <row r="114" spans="1:7" x14ac:dyDescent="0.25">
      <c r="F114" s="1"/>
      <c r="G114" s="8"/>
    </row>
    <row r="115" spans="1:7" x14ac:dyDescent="0.25">
      <c r="B115" s="1" t="s">
        <v>93</v>
      </c>
      <c r="F115" s="1"/>
      <c r="G115" s="8"/>
    </row>
    <row r="116" spans="1:7" x14ac:dyDescent="0.25">
      <c r="F116" s="1"/>
      <c r="G116" s="8"/>
    </row>
    <row r="117" spans="1:7" x14ac:dyDescent="0.25">
      <c r="A117" s="2"/>
      <c r="B117" s="3" t="s">
        <v>3</v>
      </c>
      <c r="C117" s="4" t="s">
        <v>4</v>
      </c>
      <c r="D117" s="31" t="s">
        <v>5</v>
      </c>
      <c r="E117" s="30" t="s">
        <v>5</v>
      </c>
      <c r="F117" s="4" t="s">
        <v>6</v>
      </c>
      <c r="G117" s="9" t="s">
        <v>7</v>
      </c>
    </row>
    <row r="118" spans="1:7" ht="30" x14ac:dyDescent="0.25">
      <c r="A118" s="5">
        <v>75</v>
      </c>
      <c r="B118" s="32" t="s">
        <v>309</v>
      </c>
      <c r="C118" s="12" t="s">
        <v>95</v>
      </c>
      <c r="D118" s="29">
        <v>650</v>
      </c>
      <c r="E118" s="28">
        <v>300</v>
      </c>
      <c r="F118" s="7">
        <v>8</v>
      </c>
      <c r="G118" s="10">
        <f>D118*F118</f>
        <v>5200</v>
      </c>
    </row>
    <row r="119" spans="1:7" ht="30" x14ac:dyDescent="0.25">
      <c r="A119" s="5">
        <v>76</v>
      </c>
      <c r="B119" s="6" t="s">
        <v>96</v>
      </c>
      <c r="C119" s="12" t="s">
        <v>97</v>
      </c>
      <c r="D119" s="29">
        <v>750</v>
      </c>
      <c r="E119" s="28">
        <v>600</v>
      </c>
      <c r="F119" s="7">
        <v>10</v>
      </c>
      <c r="G119" s="10">
        <f>D119*F119</f>
        <v>7500</v>
      </c>
    </row>
    <row r="120" spans="1:7" x14ac:dyDescent="0.25">
      <c r="F120" s="22" t="s">
        <v>98</v>
      </c>
      <c r="G120" s="23">
        <f>SUM(G118:G119)</f>
        <v>12700</v>
      </c>
    </row>
    <row r="121" spans="1:7" x14ac:dyDescent="0.25">
      <c r="B121" s="1" t="s">
        <v>99</v>
      </c>
      <c r="F121" s="1"/>
      <c r="G121" s="8"/>
    </row>
    <row r="122" spans="1:7" x14ac:dyDescent="0.25">
      <c r="F122" s="1"/>
      <c r="G122" s="8"/>
    </row>
    <row r="123" spans="1:7" x14ac:dyDescent="0.25">
      <c r="A123" s="2"/>
      <c r="B123" s="3" t="s">
        <v>3</v>
      </c>
      <c r="C123" s="4" t="s">
        <v>4</v>
      </c>
      <c r="D123" s="31" t="s">
        <v>5</v>
      </c>
      <c r="E123" s="30" t="s">
        <v>5</v>
      </c>
      <c r="F123" s="4" t="s">
        <v>6</v>
      </c>
      <c r="G123" s="9" t="s">
        <v>7</v>
      </c>
    </row>
    <row r="124" spans="1:7" ht="90" x14ac:dyDescent="0.25">
      <c r="A124" s="5">
        <v>77</v>
      </c>
      <c r="B124" s="32" t="s">
        <v>100</v>
      </c>
      <c r="C124" s="12" t="s">
        <v>310</v>
      </c>
      <c r="D124" s="29">
        <v>850</v>
      </c>
      <c r="E124" s="28">
        <v>1750</v>
      </c>
      <c r="F124" s="7">
        <v>10</v>
      </c>
      <c r="G124" s="10">
        <f>D124*F124</f>
        <v>8500</v>
      </c>
    </row>
    <row r="125" spans="1:7" ht="45" x14ac:dyDescent="0.25">
      <c r="A125" s="5">
        <v>78</v>
      </c>
      <c r="B125" s="32" t="s">
        <v>311</v>
      </c>
      <c r="C125" s="12" t="s">
        <v>312</v>
      </c>
      <c r="D125" s="29">
        <v>7200</v>
      </c>
      <c r="E125" s="28">
        <v>2100</v>
      </c>
      <c r="F125" s="7">
        <v>7</v>
      </c>
      <c r="G125" s="10">
        <f>D125*F125</f>
        <v>50400</v>
      </c>
    </row>
    <row r="126" spans="1:7" ht="30" x14ac:dyDescent="0.25">
      <c r="A126" s="5">
        <v>79</v>
      </c>
      <c r="B126" s="6" t="s">
        <v>104</v>
      </c>
      <c r="C126" s="12" t="s">
        <v>105</v>
      </c>
      <c r="D126" s="29">
        <v>850</v>
      </c>
      <c r="E126" s="28">
        <v>600</v>
      </c>
      <c r="F126" s="7">
        <v>9</v>
      </c>
      <c r="G126" s="10">
        <f>D126*F126</f>
        <v>7650</v>
      </c>
    </row>
    <row r="127" spans="1:7" ht="45" x14ac:dyDescent="0.25">
      <c r="A127" s="5">
        <v>80</v>
      </c>
      <c r="B127" s="32" t="s">
        <v>313</v>
      </c>
      <c r="C127" s="12" t="s">
        <v>106</v>
      </c>
      <c r="D127" s="29">
        <v>1500</v>
      </c>
      <c r="E127" s="28">
        <v>500</v>
      </c>
      <c r="F127" s="7">
        <v>7</v>
      </c>
      <c r="G127" s="10">
        <f>D127*F127</f>
        <v>10500</v>
      </c>
    </row>
    <row r="128" spans="1:7" ht="30" x14ac:dyDescent="0.25">
      <c r="A128" s="5">
        <v>81</v>
      </c>
      <c r="B128" s="6" t="s">
        <v>107</v>
      </c>
      <c r="C128" s="12" t="s">
        <v>108</v>
      </c>
      <c r="D128" s="29">
        <v>1150</v>
      </c>
      <c r="E128" s="28">
        <v>1000</v>
      </c>
      <c r="F128" s="7">
        <v>7</v>
      </c>
      <c r="G128" s="10">
        <f>D128*F128</f>
        <v>8050</v>
      </c>
    </row>
    <row r="129" spans="1:7" x14ac:dyDescent="0.25">
      <c r="F129" s="22" t="s">
        <v>109</v>
      </c>
      <c r="G129" s="23">
        <f>SUM(G124:G128)</f>
        <v>85100</v>
      </c>
    </row>
    <row r="130" spans="1:7" x14ac:dyDescent="0.25">
      <c r="B130" s="1" t="s">
        <v>110</v>
      </c>
      <c r="F130" s="1"/>
      <c r="G130" s="8"/>
    </row>
    <row r="131" spans="1:7" x14ac:dyDescent="0.25">
      <c r="F131" s="1"/>
      <c r="G131" s="8"/>
    </row>
    <row r="132" spans="1:7" x14ac:dyDescent="0.25">
      <c r="A132" s="2"/>
      <c r="B132" s="3" t="s">
        <v>3</v>
      </c>
      <c r="C132" s="4" t="s">
        <v>4</v>
      </c>
      <c r="D132" s="31" t="s">
        <v>5</v>
      </c>
      <c r="E132" s="30" t="s">
        <v>5</v>
      </c>
      <c r="F132" s="4" t="s">
        <v>6</v>
      </c>
      <c r="G132" s="9" t="s">
        <v>7</v>
      </c>
    </row>
    <row r="133" spans="1:7" ht="30" x14ac:dyDescent="0.25">
      <c r="A133" s="5">
        <v>82</v>
      </c>
      <c r="B133" s="6" t="s">
        <v>111</v>
      </c>
      <c r="C133" s="12" t="s">
        <v>112</v>
      </c>
      <c r="D133" s="29">
        <v>550</v>
      </c>
      <c r="E133" s="28">
        <v>600</v>
      </c>
      <c r="F133" s="7">
        <v>10</v>
      </c>
      <c r="G133" s="10">
        <f>D133*F133</f>
        <v>5500</v>
      </c>
    </row>
    <row r="134" spans="1:7" ht="30" x14ac:dyDescent="0.25">
      <c r="A134" s="5">
        <v>83</v>
      </c>
      <c r="B134" s="32" t="s">
        <v>314</v>
      </c>
      <c r="C134" s="12" t="s">
        <v>114</v>
      </c>
      <c r="D134" s="29">
        <v>2500</v>
      </c>
      <c r="E134" s="28">
        <v>1200</v>
      </c>
      <c r="F134" s="7">
        <v>10</v>
      </c>
      <c r="G134" s="10">
        <f>D134*F134</f>
        <v>25000</v>
      </c>
    </row>
    <row r="135" spans="1:7" ht="30" x14ac:dyDescent="0.25">
      <c r="A135" s="5">
        <v>84</v>
      </c>
      <c r="B135" s="32" t="s">
        <v>315</v>
      </c>
      <c r="C135" s="12" t="s">
        <v>114</v>
      </c>
      <c r="D135" s="29">
        <v>550</v>
      </c>
      <c r="E135" s="28">
        <v>2400</v>
      </c>
      <c r="F135" s="7">
        <v>10</v>
      </c>
      <c r="G135" s="10">
        <f>D135*F135</f>
        <v>5500</v>
      </c>
    </row>
    <row r="136" spans="1:7" ht="30" x14ac:dyDescent="0.25">
      <c r="A136" s="5">
        <v>85</v>
      </c>
      <c r="B136" s="32" t="s">
        <v>316</v>
      </c>
      <c r="C136" s="12" t="s">
        <v>118</v>
      </c>
      <c r="D136" s="29">
        <v>550</v>
      </c>
      <c r="E136" s="28">
        <v>1100</v>
      </c>
      <c r="F136" s="7">
        <v>8</v>
      </c>
      <c r="G136" s="10">
        <f>D136*F136</f>
        <v>4400</v>
      </c>
    </row>
    <row r="137" spans="1:7" ht="45" x14ac:dyDescent="0.25">
      <c r="A137" s="5">
        <v>86</v>
      </c>
      <c r="B137" s="6" t="s">
        <v>119</v>
      </c>
      <c r="C137" s="12" t="s">
        <v>114</v>
      </c>
      <c r="D137" s="29">
        <v>250</v>
      </c>
      <c r="E137" s="28">
        <v>460</v>
      </c>
      <c r="F137" s="7">
        <v>8</v>
      </c>
      <c r="G137" s="10">
        <f>D137*F137</f>
        <v>2000</v>
      </c>
    </row>
    <row r="138" spans="1:7" x14ac:dyDescent="0.25">
      <c r="F138" s="22" t="s">
        <v>120</v>
      </c>
      <c r="G138" s="23">
        <f>SUM(G133:G137)</f>
        <v>42400</v>
      </c>
    </row>
    <row r="139" spans="1:7" x14ac:dyDescent="0.25">
      <c r="B139" s="1" t="s">
        <v>121</v>
      </c>
      <c r="F139" s="1"/>
      <c r="G139" s="8"/>
    </row>
    <row r="140" spans="1:7" x14ac:dyDescent="0.25">
      <c r="F140" s="1"/>
      <c r="G140" s="8"/>
    </row>
    <row r="141" spans="1:7" x14ac:dyDescent="0.25">
      <c r="A141" s="2"/>
      <c r="B141" s="3" t="s">
        <v>3</v>
      </c>
      <c r="C141" s="4" t="s">
        <v>4</v>
      </c>
      <c r="D141" s="31" t="s">
        <v>5</v>
      </c>
      <c r="E141" s="30" t="s">
        <v>5</v>
      </c>
      <c r="F141" s="4" t="s">
        <v>6</v>
      </c>
      <c r="G141" s="9" t="s">
        <v>7</v>
      </c>
    </row>
    <row r="142" spans="1:7" ht="45" x14ac:dyDescent="0.25">
      <c r="A142" s="5">
        <v>87</v>
      </c>
      <c r="B142" s="6" t="s">
        <v>122</v>
      </c>
      <c r="C142" s="12" t="s">
        <v>123</v>
      </c>
      <c r="D142" s="29">
        <v>700</v>
      </c>
      <c r="E142" s="28">
        <v>660</v>
      </c>
      <c r="F142" s="7">
        <v>10</v>
      </c>
      <c r="G142" s="10">
        <f>D142*F142</f>
        <v>7000</v>
      </c>
    </row>
    <row r="143" spans="1:7" ht="60" x14ac:dyDescent="0.25">
      <c r="A143" s="5">
        <v>88</v>
      </c>
      <c r="B143" s="32" t="s">
        <v>124</v>
      </c>
      <c r="C143" s="12" t="s">
        <v>123</v>
      </c>
      <c r="D143" s="29">
        <v>550</v>
      </c>
      <c r="E143" s="28">
        <v>850</v>
      </c>
      <c r="F143" s="7">
        <v>10</v>
      </c>
      <c r="G143" s="10">
        <f>D143*F143</f>
        <v>5500</v>
      </c>
    </row>
    <row r="144" spans="1:7" x14ac:dyDescent="0.25">
      <c r="F144" s="22" t="s">
        <v>125</v>
      </c>
      <c r="G144" s="23">
        <f>SUM(G142:G143)</f>
        <v>12500</v>
      </c>
    </row>
    <row r="145" spans="1:7" x14ac:dyDescent="0.25">
      <c r="B145" s="20" t="s">
        <v>317</v>
      </c>
      <c r="F145" s="8"/>
      <c r="G145" s="8"/>
    </row>
    <row r="146" spans="1:7" x14ac:dyDescent="0.25">
      <c r="F146" s="8"/>
      <c r="G146" s="8"/>
    </row>
    <row r="147" spans="1:7" x14ac:dyDescent="0.25">
      <c r="A147" s="2"/>
      <c r="B147" s="3" t="s">
        <v>3</v>
      </c>
      <c r="C147" s="4" t="s">
        <v>4</v>
      </c>
      <c r="D147" s="31" t="s">
        <v>5</v>
      </c>
      <c r="E147" s="30" t="s">
        <v>5</v>
      </c>
      <c r="F147" s="4" t="s">
        <v>6</v>
      </c>
      <c r="G147" s="9" t="s">
        <v>7</v>
      </c>
    </row>
    <row r="148" spans="1:7" ht="60" x14ac:dyDescent="0.25">
      <c r="A148" s="5">
        <v>89</v>
      </c>
      <c r="B148" s="32" t="s">
        <v>126</v>
      </c>
      <c r="C148" s="12" t="s">
        <v>127</v>
      </c>
      <c r="D148" s="29">
        <v>0.05</v>
      </c>
      <c r="E148" s="28">
        <v>0.13</v>
      </c>
      <c r="F148" s="7">
        <v>10</v>
      </c>
      <c r="G148" s="10">
        <f t="shared" ref="G148:G154" si="5">D148*F148</f>
        <v>0.5</v>
      </c>
    </row>
    <row r="149" spans="1:7" ht="60" x14ac:dyDescent="0.25">
      <c r="A149" s="5">
        <v>90</v>
      </c>
      <c r="B149" s="32" t="s">
        <v>128</v>
      </c>
      <c r="C149" s="12" t="s">
        <v>127</v>
      </c>
      <c r="D149" s="29">
        <v>0.09</v>
      </c>
      <c r="E149" s="28">
        <v>0.15</v>
      </c>
      <c r="F149" s="7">
        <v>10</v>
      </c>
      <c r="G149" s="10">
        <f t="shared" si="5"/>
        <v>0.89999999999999991</v>
      </c>
    </row>
    <row r="150" spans="1:7" ht="60" x14ac:dyDescent="0.25">
      <c r="A150" s="5">
        <v>91</v>
      </c>
      <c r="B150" s="32" t="s">
        <v>129</v>
      </c>
      <c r="C150" s="12" t="s">
        <v>127</v>
      </c>
      <c r="D150" s="29">
        <v>0.06</v>
      </c>
      <c r="E150" s="28">
        <v>0.13</v>
      </c>
      <c r="F150" s="7">
        <v>10</v>
      </c>
      <c r="G150" s="10">
        <f t="shared" si="5"/>
        <v>0.6</v>
      </c>
    </row>
    <row r="151" spans="1:7" ht="45" customHeight="1" x14ac:dyDescent="0.25">
      <c r="A151" s="5">
        <v>92</v>
      </c>
      <c r="B151" s="6" t="s">
        <v>130</v>
      </c>
      <c r="C151" s="12" t="s">
        <v>127</v>
      </c>
      <c r="D151" s="29">
        <v>0.1</v>
      </c>
      <c r="E151" s="28">
        <v>0.15</v>
      </c>
      <c r="F151" s="7">
        <v>10</v>
      </c>
      <c r="G151" s="10">
        <f t="shared" si="5"/>
        <v>1</v>
      </c>
    </row>
    <row r="152" spans="1:7" ht="60" x14ac:dyDescent="0.25">
      <c r="A152" s="5">
        <v>93</v>
      </c>
      <c r="B152" s="6" t="s">
        <v>131</v>
      </c>
      <c r="C152" s="12" t="s">
        <v>127</v>
      </c>
      <c r="D152" s="29">
        <v>0.1</v>
      </c>
      <c r="E152" s="28">
        <v>0.15</v>
      </c>
      <c r="F152" s="7">
        <v>10</v>
      </c>
      <c r="G152" s="10">
        <f t="shared" si="5"/>
        <v>1</v>
      </c>
    </row>
    <row r="153" spans="1:7" ht="60" x14ac:dyDescent="0.25">
      <c r="A153" s="5">
        <v>94</v>
      </c>
      <c r="B153" s="6" t="s">
        <v>132</v>
      </c>
      <c r="C153" s="12" t="s">
        <v>127</v>
      </c>
      <c r="D153" s="29">
        <v>0.02</v>
      </c>
      <c r="E153" s="28">
        <v>0.06</v>
      </c>
      <c r="F153" s="7">
        <v>10</v>
      </c>
      <c r="G153" s="10">
        <f t="shared" si="5"/>
        <v>0.2</v>
      </c>
    </row>
    <row r="154" spans="1:7" ht="45" x14ac:dyDescent="0.25">
      <c r="A154" s="5">
        <v>95</v>
      </c>
      <c r="B154" s="6" t="s">
        <v>133</v>
      </c>
      <c r="C154" s="12" t="s">
        <v>127</v>
      </c>
      <c r="D154" s="29">
        <v>0.05</v>
      </c>
      <c r="E154" s="28">
        <v>7.0000000000000007E-2</v>
      </c>
      <c r="F154" s="7">
        <v>10</v>
      </c>
      <c r="G154" s="10">
        <f t="shared" si="5"/>
        <v>0.5</v>
      </c>
    </row>
    <row r="155" spans="1:7" x14ac:dyDescent="0.25">
      <c r="F155" s="22" t="s">
        <v>134</v>
      </c>
      <c r="G155" s="23">
        <f>SUM(G148:G154)</f>
        <v>4.7</v>
      </c>
    </row>
    <row r="156" spans="1:7" x14ac:dyDescent="0.25">
      <c r="B156" s="1" t="s">
        <v>135</v>
      </c>
      <c r="F156" s="8"/>
      <c r="G156" s="8"/>
    </row>
    <row r="157" spans="1:7" x14ac:dyDescent="0.25">
      <c r="F157" s="8"/>
      <c r="G157" s="8"/>
    </row>
    <row r="158" spans="1:7" x14ac:dyDescent="0.25">
      <c r="A158" s="2"/>
      <c r="B158" s="3" t="s">
        <v>3</v>
      </c>
      <c r="C158" s="4" t="s">
        <v>4</v>
      </c>
      <c r="D158" s="31" t="s">
        <v>5</v>
      </c>
      <c r="E158" s="30" t="s">
        <v>5</v>
      </c>
      <c r="F158" s="4" t="s">
        <v>6</v>
      </c>
      <c r="G158" s="9" t="s">
        <v>7</v>
      </c>
    </row>
    <row r="159" spans="1:7" ht="60" x14ac:dyDescent="0.25">
      <c r="A159" s="19">
        <v>96</v>
      </c>
      <c r="B159" s="6" t="s">
        <v>136</v>
      </c>
      <c r="C159" s="12" t="s">
        <v>318</v>
      </c>
      <c r="D159" s="29">
        <v>500</v>
      </c>
      <c r="E159" s="28">
        <v>920</v>
      </c>
      <c r="F159" s="7">
        <v>10</v>
      </c>
      <c r="G159" s="10">
        <f>D159*F159</f>
        <v>5000</v>
      </c>
    </row>
    <row r="160" spans="1:7" ht="90" x14ac:dyDescent="0.25">
      <c r="A160" s="5">
        <v>97</v>
      </c>
      <c r="B160" s="32" t="s">
        <v>137</v>
      </c>
      <c r="C160" s="12" t="s">
        <v>319</v>
      </c>
      <c r="D160" s="29">
        <v>500</v>
      </c>
      <c r="E160" s="28">
        <v>1900</v>
      </c>
      <c r="F160" s="7">
        <v>10</v>
      </c>
      <c r="G160" s="10">
        <f>D160*F160</f>
        <v>5000</v>
      </c>
    </row>
    <row r="161" spans="1:7" x14ac:dyDescent="0.25">
      <c r="F161" s="22" t="s">
        <v>138</v>
      </c>
      <c r="G161" s="23">
        <f>SUM(G159:G160)</f>
        <v>10000</v>
      </c>
    </row>
    <row r="162" spans="1:7" x14ac:dyDescent="0.25">
      <c r="B162" s="1" t="s">
        <v>139</v>
      </c>
      <c r="F162" s="8"/>
      <c r="G162" s="8"/>
    </row>
    <row r="163" spans="1:7" x14ac:dyDescent="0.25">
      <c r="F163" s="8"/>
      <c r="G163" s="8"/>
    </row>
    <row r="164" spans="1:7" x14ac:dyDescent="0.25">
      <c r="A164" s="2"/>
      <c r="B164" s="3" t="s">
        <v>3</v>
      </c>
      <c r="C164" s="4" t="s">
        <v>4</v>
      </c>
      <c r="D164" s="31" t="s">
        <v>5</v>
      </c>
      <c r="E164" s="30" t="s">
        <v>5</v>
      </c>
      <c r="F164" s="4" t="s">
        <v>6</v>
      </c>
      <c r="G164" s="9" t="s">
        <v>7</v>
      </c>
    </row>
    <row r="165" spans="1:7" ht="30" x14ac:dyDescent="0.25">
      <c r="A165" s="5">
        <v>98</v>
      </c>
      <c r="B165" s="6" t="s">
        <v>309</v>
      </c>
      <c r="C165" s="12" t="s">
        <v>95</v>
      </c>
      <c r="D165" s="29">
        <v>450</v>
      </c>
      <c r="E165" s="28">
        <v>300</v>
      </c>
      <c r="F165" s="7">
        <v>8</v>
      </c>
      <c r="G165" s="10">
        <f>D165*F165</f>
        <v>3600</v>
      </c>
    </row>
    <row r="166" spans="1:7" ht="30" x14ac:dyDescent="0.25">
      <c r="A166" s="5">
        <v>99</v>
      </c>
      <c r="B166" s="6" t="s">
        <v>96</v>
      </c>
      <c r="C166" s="12" t="s">
        <v>97</v>
      </c>
      <c r="D166" s="29">
        <v>650</v>
      </c>
      <c r="E166" s="28">
        <v>600</v>
      </c>
      <c r="F166" s="7">
        <v>10</v>
      </c>
      <c r="G166" s="10">
        <f>D166*F166</f>
        <v>6500</v>
      </c>
    </row>
    <row r="167" spans="1:7" x14ac:dyDescent="0.25">
      <c r="F167" s="22" t="s">
        <v>140</v>
      </c>
      <c r="G167" s="23">
        <f>SUM(G165:G166)</f>
        <v>10100</v>
      </c>
    </row>
    <row r="168" spans="1:7" x14ac:dyDescent="0.25">
      <c r="B168" s="1" t="s">
        <v>141</v>
      </c>
      <c r="F168" s="8"/>
      <c r="G168" s="8"/>
    </row>
    <row r="169" spans="1:7" x14ac:dyDescent="0.25">
      <c r="F169" s="8"/>
      <c r="G169" s="8"/>
    </row>
    <row r="170" spans="1:7" x14ac:dyDescent="0.25">
      <c r="A170" s="2"/>
      <c r="B170" s="3" t="s">
        <v>3</v>
      </c>
      <c r="C170" s="4" t="s">
        <v>4</v>
      </c>
      <c r="D170" s="31" t="s">
        <v>5</v>
      </c>
      <c r="E170" s="30" t="s">
        <v>5</v>
      </c>
      <c r="F170" s="4" t="s">
        <v>6</v>
      </c>
      <c r="G170" s="9" t="s">
        <v>7</v>
      </c>
    </row>
    <row r="171" spans="1:7" ht="30" x14ac:dyDescent="0.25">
      <c r="A171" s="5">
        <v>100</v>
      </c>
      <c r="B171" s="6" t="s">
        <v>111</v>
      </c>
      <c r="C171" s="12" t="s">
        <v>112</v>
      </c>
      <c r="D171" s="29">
        <v>350</v>
      </c>
      <c r="E171" s="28">
        <v>350</v>
      </c>
      <c r="F171" s="7">
        <v>10</v>
      </c>
      <c r="G171" s="10">
        <f>D171*F171</f>
        <v>3500</v>
      </c>
    </row>
    <row r="172" spans="1:7" ht="30" x14ac:dyDescent="0.25">
      <c r="A172" s="5">
        <v>101</v>
      </c>
      <c r="B172" s="6" t="s">
        <v>314</v>
      </c>
      <c r="C172" s="12" t="s">
        <v>114</v>
      </c>
      <c r="D172" s="29">
        <v>1000</v>
      </c>
      <c r="E172" s="28">
        <v>950</v>
      </c>
      <c r="F172" s="7">
        <v>10</v>
      </c>
      <c r="G172" s="10">
        <f>D172*F172</f>
        <v>10000</v>
      </c>
    </row>
    <row r="173" spans="1:7" ht="30" x14ac:dyDescent="0.25">
      <c r="A173" s="5">
        <v>102</v>
      </c>
      <c r="B173" s="32" t="s">
        <v>315</v>
      </c>
      <c r="C173" s="12" t="s">
        <v>114</v>
      </c>
      <c r="D173" s="29">
        <v>550</v>
      </c>
      <c r="E173" s="28">
        <v>2500</v>
      </c>
      <c r="F173" s="7">
        <v>10</v>
      </c>
      <c r="G173" s="10">
        <f>D173*F173</f>
        <v>5500</v>
      </c>
    </row>
    <row r="174" spans="1:7" ht="30" x14ac:dyDescent="0.25">
      <c r="A174" s="5">
        <v>103</v>
      </c>
      <c r="B174" s="32" t="s">
        <v>316</v>
      </c>
      <c r="C174" s="12" t="s">
        <v>118</v>
      </c>
      <c r="D174" s="29">
        <v>550</v>
      </c>
      <c r="E174" s="28">
        <v>1100</v>
      </c>
      <c r="F174" s="7">
        <v>8</v>
      </c>
      <c r="G174" s="10">
        <f>D174*F174</f>
        <v>4400</v>
      </c>
    </row>
    <row r="175" spans="1:7" ht="60" x14ac:dyDescent="0.25">
      <c r="A175" s="5">
        <v>104</v>
      </c>
      <c r="B175" s="6" t="s">
        <v>142</v>
      </c>
      <c r="C175" s="12" t="s">
        <v>114</v>
      </c>
      <c r="D175" s="29">
        <v>250</v>
      </c>
      <c r="E175" s="28">
        <v>500</v>
      </c>
      <c r="F175" s="7">
        <v>8</v>
      </c>
      <c r="G175" s="10">
        <f>D175*F175</f>
        <v>2000</v>
      </c>
    </row>
    <row r="176" spans="1:7" x14ac:dyDescent="0.25">
      <c r="F176" s="22" t="s">
        <v>143</v>
      </c>
      <c r="G176" s="23">
        <f>SUM(G171:G175)</f>
        <v>25400</v>
      </c>
    </row>
    <row r="177" spans="1:7" x14ac:dyDescent="0.25">
      <c r="B177" s="1" t="s">
        <v>320</v>
      </c>
      <c r="F177" s="8"/>
      <c r="G177" s="8"/>
    </row>
    <row r="178" spans="1:7" x14ac:dyDescent="0.25">
      <c r="F178" s="8"/>
      <c r="G178" s="8"/>
    </row>
    <row r="179" spans="1:7" x14ac:dyDescent="0.25">
      <c r="A179" s="2"/>
      <c r="B179" s="3" t="s">
        <v>3</v>
      </c>
      <c r="C179" s="4" t="s">
        <v>4</v>
      </c>
      <c r="D179" s="31" t="s">
        <v>5</v>
      </c>
      <c r="E179" s="30" t="s">
        <v>5</v>
      </c>
      <c r="F179" s="4" t="s">
        <v>6</v>
      </c>
      <c r="G179" s="9" t="s">
        <v>7</v>
      </c>
    </row>
    <row r="180" spans="1:7" ht="30" x14ac:dyDescent="0.25">
      <c r="A180" s="5">
        <v>105</v>
      </c>
      <c r="B180" s="6" t="s">
        <v>144</v>
      </c>
      <c r="C180" s="12" t="s">
        <v>145</v>
      </c>
      <c r="D180" s="29">
        <v>250</v>
      </c>
      <c r="E180" s="28">
        <v>200</v>
      </c>
      <c r="F180" s="7">
        <v>9</v>
      </c>
      <c r="G180" s="10">
        <f>D180*F180</f>
        <v>2250</v>
      </c>
    </row>
    <row r="181" spans="1:7" ht="30" x14ac:dyDescent="0.25">
      <c r="A181" s="5">
        <v>106</v>
      </c>
      <c r="B181" s="32" t="s">
        <v>321</v>
      </c>
      <c r="C181" s="12" t="s">
        <v>322</v>
      </c>
      <c r="D181" s="29">
        <v>350</v>
      </c>
      <c r="E181" s="28">
        <v>1000</v>
      </c>
      <c r="F181" s="7">
        <v>9</v>
      </c>
      <c r="G181" s="10">
        <f>D181*F181</f>
        <v>3150</v>
      </c>
    </row>
    <row r="182" spans="1:7" x14ac:dyDescent="0.25">
      <c r="A182" s="5">
        <v>107</v>
      </c>
      <c r="B182" s="32" t="s">
        <v>146</v>
      </c>
      <c r="C182" s="12" t="s">
        <v>147</v>
      </c>
      <c r="D182" s="29">
        <v>750</v>
      </c>
      <c r="E182" s="28">
        <v>1900</v>
      </c>
      <c r="F182" s="7">
        <v>9</v>
      </c>
      <c r="G182" s="10">
        <f>D182*F182</f>
        <v>6750</v>
      </c>
    </row>
    <row r="183" spans="1:7" ht="30" x14ac:dyDescent="0.25">
      <c r="A183" s="5">
        <v>108</v>
      </c>
      <c r="B183" s="6" t="s">
        <v>323</v>
      </c>
      <c r="C183" s="12" t="s">
        <v>147</v>
      </c>
      <c r="D183" s="29">
        <v>550</v>
      </c>
      <c r="E183" s="28">
        <v>950</v>
      </c>
      <c r="F183" s="7">
        <v>9</v>
      </c>
      <c r="G183" s="10">
        <f>D183*F183</f>
        <v>4950</v>
      </c>
    </row>
    <row r="184" spans="1:7" x14ac:dyDescent="0.25">
      <c r="A184" s="16"/>
      <c r="B184" s="17"/>
      <c r="C184" s="18"/>
      <c r="D184" s="35"/>
      <c r="E184" s="34"/>
      <c r="F184" s="22" t="s">
        <v>148</v>
      </c>
      <c r="G184" s="23">
        <f>SUM(G180:G183)</f>
        <v>17100</v>
      </c>
    </row>
    <row r="185" spans="1:7" x14ac:dyDescent="0.25">
      <c r="B185" s="1" t="s">
        <v>149</v>
      </c>
      <c r="F185" s="8"/>
      <c r="G185" s="8"/>
    </row>
    <row r="186" spans="1:7" x14ac:dyDescent="0.25">
      <c r="F186" s="8"/>
      <c r="G186" s="8"/>
    </row>
    <row r="187" spans="1:7" x14ac:dyDescent="0.25">
      <c r="A187" s="2"/>
      <c r="B187" s="3" t="s">
        <v>3</v>
      </c>
      <c r="C187" s="4" t="s">
        <v>4</v>
      </c>
      <c r="D187" s="31" t="s">
        <v>5</v>
      </c>
      <c r="E187" s="30" t="s">
        <v>5</v>
      </c>
      <c r="F187" s="4" t="s">
        <v>6</v>
      </c>
      <c r="G187" s="9" t="s">
        <v>7</v>
      </c>
    </row>
    <row r="188" spans="1:7" ht="30" x14ac:dyDescent="0.25">
      <c r="A188" s="5">
        <v>109</v>
      </c>
      <c r="B188" s="32" t="s">
        <v>324</v>
      </c>
      <c r="C188" s="12" t="s">
        <v>150</v>
      </c>
      <c r="D188" s="29">
        <v>750</v>
      </c>
      <c r="E188" s="28">
        <v>6400</v>
      </c>
      <c r="F188" s="7">
        <v>8</v>
      </c>
      <c r="G188" s="10">
        <f>D188*F188</f>
        <v>6000</v>
      </c>
    </row>
    <row r="189" spans="1:7" ht="45" x14ac:dyDescent="0.25">
      <c r="A189" s="19">
        <v>110</v>
      </c>
      <c r="B189" s="32" t="s">
        <v>151</v>
      </c>
      <c r="C189" s="12" t="s">
        <v>152</v>
      </c>
      <c r="D189" s="29">
        <v>700</v>
      </c>
      <c r="E189" s="28">
        <v>5510</v>
      </c>
      <c r="F189" s="7">
        <v>8</v>
      </c>
      <c r="G189" s="10">
        <f>D189*F189</f>
        <v>5600</v>
      </c>
    </row>
    <row r="190" spans="1:7" ht="45" x14ac:dyDescent="0.25">
      <c r="A190" s="19">
        <v>111</v>
      </c>
      <c r="B190" s="32" t="s">
        <v>325</v>
      </c>
      <c r="C190" s="12" t="s">
        <v>152</v>
      </c>
      <c r="D190" s="29">
        <v>750</v>
      </c>
      <c r="E190" s="28">
        <v>5510</v>
      </c>
      <c r="F190" s="7">
        <v>8</v>
      </c>
      <c r="G190" s="10">
        <f>D190*F190</f>
        <v>6000</v>
      </c>
    </row>
    <row r="191" spans="1:7" x14ac:dyDescent="0.25">
      <c r="A191" s="16"/>
      <c r="B191" s="21"/>
      <c r="C191" s="18"/>
      <c r="D191" s="35"/>
      <c r="E191" s="34"/>
      <c r="F191" s="22" t="s">
        <v>153</v>
      </c>
      <c r="G191" s="23">
        <f>SUM(G188:G190)</f>
        <v>17600</v>
      </c>
    </row>
    <row r="192" spans="1:7" x14ac:dyDescent="0.25">
      <c r="B192" s="1" t="s">
        <v>154</v>
      </c>
      <c r="F192" s="8"/>
      <c r="G192" s="8"/>
    </row>
    <row r="193" spans="1:7" x14ac:dyDescent="0.25">
      <c r="F193" s="8"/>
      <c r="G193" s="8"/>
    </row>
    <row r="194" spans="1:7" x14ac:dyDescent="0.25">
      <c r="A194" s="2"/>
      <c r="B194" s="3" t="s">
        <v>3</v>
      </c>
      <c r="C194" s="4" t="s">
        <v>4</v>
      </c>
      <c r="D194" s="31" t="s">
        <v>5</v>
      </c>
      <c r="E194" s="30" t="s">
        <v>5</v>
      </c>
      <c r="F194" s="4" t="s">
        <v>6</v>
      </c>
      <c r="G194" s="9" t="s">
        <v>7</v>
      </c>
    </row>
    <row r="195" spans="1:7" ht="30" x14ac:dyDescent="0.25">
      <c r="A195" s="5">
        <v>112</v>
      </c>
      <c r="B195" s="32" t="s">
        <v>326</v>
      </c>
      <c r="C195" s="12" t="s">
        <v>147</v>
      </c>
      <c r="D195" s="29">
        <v>450</v>
      </c>
      <c r="E195" s="28">
        <v>1800</v>
      </c>
      <c r="F195" s="7">
        <v>10</v>
      </c>
      <c r="G195" s="10">
        <f>D195*F195</f>
        <v>4500</v>
      </c>
    </row>
    <row r="196" spans="1:7" x14ac:dyDescent="0.25">
      <c r="F196" s="22" t="s">
        <v>156</v>
      </c>
      <c r="G196" s="23">
        <f>SUM(G195)</f>
        <v>4500</v>
      </c>
    </row>
    <row r="197" spans="1:7" x14ac:dyDescent="0.25">
      <c r="B197" s="1" t="s">
        <v>157</v>
      </c>
      <c r="F197" s="8"/>
      <c r="G197" s="8"/>
    </row>
    <row r="198" spans="1:7" x14ac:dyDescent="0.25">
      <c r="F198" s="8"/>
      <c r="G198" s="8"/>
    </row>
    <row r="199" spans="1:7" x14ac:dyDescent="0.25">
      <c r="A199" s="2"/>
      <c r="B199" s="3" t="s">
        <v>3</v>
      </c>
      <c r="C199" s="4" t="s">
        <v>4</v>
      </c>
      <c r="D199" s="31" t="s">
        <v>5</v>
      </c>
      <c r="E199" s="30" t="s">
        <v>5</v>
      </c>
      <c r="F199" s="4" t="s">
        <v>6</v>
      </c>
      <c r="G199" s="9" t="s">
        <v>7</v>
      </c>
    </row>
    <row r="200" spans="1:7" ht="30" x14ac:dyDescent="0.25">
      <c r="A200" s="19">
        <v>113</v>
      </c>
      <c r="B200" s="6" t="s">
        <v>158</v>
      </c>
      <c r="C200" s="12" t="s">
        <v>150</v>
      </c>
      <c r="D200" s="29">
        <v>800</v>
      </c>
      <c r="E200" s="28">
        <v>600</v>
      </c>
      <c r="F200" s="7">
        <v>6</v>
      </c>
      <c r="G200" s="10">
        <f>D200*F200</f>
        <v>4800</v>
      </c>
    </row>
    <row r="201" spans="1:7" x14ac:dyDescent="0.25">
      <c r="F201" s="22" t="s">
        <v>159</v>
      </c>
      <c r="G201" s="23">
        <f>SUM(G200)</f>
        <v>4800</v>
      </c>
    </row>
    <row r="202" spans="1:7" x14ac:dyDescent="0.25">
      <c r="B202" s="1" t="s">
        <v>327</v>
      </c>
      <c r="F202" s="1"/>
      <c r="G202" s="8"/>
    </row>
    <row r="203" spans="1:7" x14ac:dyDescent="0.25">
      <c r="F203" s="1"/>
      <c r="G203" s="8"/>
    </row>
    <row r="204" spans="1:7" x14ac:dyDescent="0.25">
      <c r="A204" s="5"/>
      <c r="B204" s="3" t="s">
        <v>3</v>
      </c>
      <c r="C204" s="4" t="s">
        <v>4</v>
      </c>
      <c r="D204" s="31" t="s">
        <v>5</v>
      </c>
      <c r="E204" s="30" t="s">
        <v>5</v>
      </c>
      <c r="F204" s="4" t="s">
        <v>6</v>
      </c>
      <c r="G204" s="9" t="s">
        <v>7</v>
      </c>
    </row>
    <row r="205" spans="1:7" x14ac:dyDescent="0.25">
      <c r="A205" s="5">
        <v>114</v>
      </c>
      <c r="B205" s="32" t="s">
        <v>328</v>
      </c>
      <c r="C205" s="12" t="s">
        <v>329</v>
      </c>
      <c r="D205" s="29">
        <v>60</v>
      </c>
      <c r="E205" s="28">
        <v>650</v>
      </c>
      <c r="F205" s="7">
        <v>10</v>
      </c>
      <c r="G205" s="10">
        <f>D205*F205</f>
        <v>600</v>
      </c>
    </row>
    <row r="206" spans="1:7" x14ac:dyDescent="0.25">
      <c r="A206" s="5">
        <v>115</v>
      </c>
      <c r="B206" s="32" t="s">
        <v>330</v>
      </c>
      <c r="C206" s="12" t="s">
        <v>329</v>
      </c>
      <c r="D206" s="29">
        <v>8.5</v>
      </c>
      <c r="E206" s="28">
        <v>250</v>
      </c>
      <c r="F206" s="7">
        <v>10</v>
      </c>
      <c r="G206" s="10">
        <f>D206*F206</f>
        <v>85</v>
      </c>
    </row>
    <row r="207" spans="1:7" x14ac:dyDescent="0.25">
      <c r="A207" s="5">
        <v>116</v>
      </c>
      <c r="B207" s="32" t="s">
        <v>331</v>
      </c>
      <c r="C207" s="12" t="s">
        <v>329</v>
      </c>
      <c r="D207" s="29">
        <v>6.5</v>
      </c>
      <c r="E207" s="28">
        <v>250</v>
      </c>
      <c r="F207" s="7">
        <v>10</v>
      </c>
      <c r="G207" s="10">
        <f>D207*F207</f>
        <v>65</v>
      </c>
    </row>
    <row r="208" spans="1:7" ht="32.25" customHeight="1" x14ac:dyDescent="0.25">
      <c r="B208" s="14" t="s">
        <v>332</v>
      </c>
      <c r="F208" s="22" t="s">
        <v>333</v>
      </c>
      <c r="G208" s="23">
        <f>SUM(G205:G207)</f>
        <v>750</v>
      </c>
    </row>
    <row r="209" spans="1:7" x14ac:dyDescent="0.25">
      <c r="F209" s="8"/>
      <c r="G209" s="8"/>
    </row>
    <row r="210" spans="1:7" x14ac:dyDescent="0.25">
      <c r="B210" s="1" t="s">
        <v>334</v>
      </c>
      <c r="F210" s="8"/>
      <c r="G210" s="8"/>
    </row>
    <row r="211" spans="1:7" x14ac:dyDescent="0.25">
      <c r="F211" s="8"/>
      <c r="G211" s="8"/>
    </row>
    <row r="212" spans="1:7" x14ac:dyDescent="0.25">
      <c r="A212" s="5"/>
      <c r="B212" s="3" t="s">
        <v>3</v>
      </c>
      <c r="C212" s="4" t="s">
        <v>4</v>
      </c>
      <c r="D212" s="31" t="s">
        <v>5</v>
      </c>
      <c r="E212" s="30" t="s">
        <v>5</v>
      </c>
      <c r="F212" s="4" t="s">
        <v>6</v>
      </c>
      <c r="G212" s="9" t="s">
        <v>7</v>
      </c>
    </row>
    <row r="213" spans="1:7" ht="90" x14ac:dyDescent="0.25">
      <c r="A213" s="5">
        <v>117</v>
      </c>
      <c r="B213" s="33" t="s">
        <v>160</v>
      </c>
      <c r="C213" s="12" t="s">
        <v>161</v>
      </c>
      <c r="D213" s="29">
        <v>2750</v>
      </c>
      <c r="E213" s="28">
        <v>6000</v>
      </c>
      <c r="F213" s="7">
        <v>10</v>
      </c>
      <c r="G213" s="10">
        <f t="shared" ref="G213:G221" si="6">D213*F213</f>
        <v>27500</v>
      </c>
    </row>
    <row r="214" spans="1:7" ht="75" customHeight="1" x14ac:dyDescent="0.25">
      <c r="A214" s="5">
        <v>118</v>
      </c>
      <c r="B214" s="33" t="s">
        <v>162</v>
      </c>
      <c r="C214" s="12" t="s">
        <v>161</v>
      </c>
      <c r="D214" s="29">
        <v>4750</v>
      </c>
      <c r="E214" s="28">
        <v>7500</v>
      </c>
      <c r="F214" s="7">
        <v>10</v>
      </c>
      <c r="G214" s="10">
        <f t="shared" si="6"/>
        <v>47500</v>
      </c>
    </row>
    <row r="215" spans="1:7" ht="75" x14ac:dyDescent="0.25">
      <c r="A215" s="5">
        <v>119</v>
      </c>
      <c r="B215" s="15" t="s">
        <v>163</v>
      </c>
      <c r="C215" s="12" t="s">
        <v>164</v>
      </c>
      <c r="D215" s="29">
        <v>3450</v>
      </c>
      <c r="E215" s="28">
        <v>2500</v>
      </c>
      <c r="F215" s="7">
        <v>10</v>
      </c>
      <c r="G215" s="10">
        <f t="shared" si="6"/>
        <v>34500</v>
      </c>
    </row>
    <row r="216" spans="1:7" ht="45" x14ac:dyDescent="0.25">
      <c r="A216" s="5">
        <v>120</v>
      </c>
      <c r="B216" s="33" t="s">
        <v>335</v>
      </c>
      <c r="C216" s="12" t="s">
        <v>165</v>
      </c>
      <c r="D216" s="29">
        <v>700</v>
      </c>
      <c r="E216" s="28">
        <v>2250</v>
      </c>
      <c r="F216" s="7">
        <v>2</v>
      </c>
      <c r="G216" s="10">
        <f t="shared" si="6"/>
        <v>1400</v>
      </c>
    </row>
    <row r="217" spans="1:7" ht="60" x14ac:dyDescent="0.25">
      <c r="A217" s="5">
        <v>121</v>
      </c>
      <c r="B217" s="15" t="s">
        <v>336</v>
      </c>
      <c r="C217" s="12" t="s">
        <v>166</v>
      </c>
      <c r="D217" s="29">
        <v>300</v>
      </c>
      <c r="E217" s="28">
        <v>250</v>
      </c>
      <c r="F217" s="7">
        <v>2</v>
      </c>
      <c r="G217" s="10">
        <f t="shared" si="6"/>
        <v>600</v>
      </c>
    </row>
    <row r="218" spans="1:7" ht="75" x14ac:dyDescent="0.25">
      <c r="A218" s="5">
        <v>122</v>
      </c>
      <c r="B218" s="33" t="s">
        <v>337</v>
      </c>
      <c r="C218" s="12" t="s">
        <v>167</v>
      </c>
      <c r="D218" s="29">
        <v>400</v>
      </c>
      <c r="E218" s="28">
        <v>1200</v>
      </c>
      <c r="F218" s="7">
        <v>8</v>
      </c>
      <c r="G218" s="10">
        <f t="shared" si="6"/>
        <v>3200</v>
      </c>
    </row>
    <row r="219" spans="1:7" ht="75" x14ac:dyDescent="0.25">
      <c r="A219" s="5">
        <v>123</v>
      </c>
      <c r="B219" s="15" t="s">
        <v>338</v>
      </c>
      <c r="C219" s="12" t="s">
        <v>168</v>
      </c>
      <c r="D219" s="29">
        <v>250</v>
      </c>
      <c r="E219" s="28">
        <v>250</v>
      </c>
      <c r="F219" s="7">
        <v>8</v>
      </c>
      <c r="G219" s="10">
        <f t="shared" si="6"/>
        <v>2000</v>
      </c>
    </row>
    <row r="220" spans="1:7" ht="90" x14ac:dyDescent="0.25">
      <c r="A220" s="5">
        <v>124</v>
      </c>
      <c r="B220" s="33" t="s">
        <v>339</v>
      </c>
      <c r="C220" s="12" t="s">
        <v>167</v>
      </c>
      <c r="D220" s="29">
        <v>700</v>
      </c>
      <c r="E220" s="28">
        <v>1800</v>
      </c>
      <c r="F220" s="7">
        <v>8</v>
      </c>
      <c r="G220" s="10">
        <f t="shared" si="6"/>
        <v>5600</v>
      </c>
    </row>
    <row r="221" spans="1:7" ht="75" x14ac:dyDescent="0.25">
      <c r="A221" s="5">
        <v>125</v>
      </c>
      <c r="B221" s="15" t="s">
        <v>340</v>
      </c>
      <c r="C221" s="12" t="s">
        <v>168</v>
      </c>
      <c r="D221" s="29">
        <v>350</v>
      </c>
      <c r="E221" s="28">
        <v>250</v>
      </c>
      <c r="F221" s="7">
        <v>8</v>
      </c>
      <c r="G221" s="10">
        <f t="shared" si="6"/>
        <v>2800</v>
      </c>
    </row>
    <row r="222" spans="1:7" x14ac:dyDescent="0.25">
      <c r="F222" s="22" t="s">
        <v>176</v>
      </c>
      <c r="G222" s="23">
        <f>SUM(G213:G221)</f>
        <v>125100</v>
      </c>
    </row>
    <row r="223" spans="1:7" x14ac:dyDescent="0.25">
      <c r="B223" s="11" t="s">
        <v>341</v>
      </c>
      <c r="F223" s="8"/>
      <c r="G223" s="8"/>
    </row>
    <row r="224" spans="1:7" x14ac:dyDescent="0.25">
      <c r="F224" s="8"/>
      <c r="G224" s="8"/>
    </row>
    <row r="225" spans="1:7" x14ac:dyDescent="0.25">
      <c r="A225" s="2"/>
      <c r="B225" s="3" t="s">
        <v>3</v>
      </c>
      <c r="C225" s="4" t="s">
        <v>4</v>
      </c>
      <c r="D225" s="31" t="s">
        <v>5</v>
      </c>
      <c r="E225" s="30" t="s">
        <v>5</v>
      </c>
      <c r="F225" s="4" t="s">
        <v>6</v>
      </c>
      <c r="G225" s="9" t="s">
        <v>7</v>
      </c>
    </row>
    <row r="226" spans="1:7" ht="60" x14ac:dyDescent="0.25">
      <c r="A226" s="5">
        <v>126</v>
      </c>
      <c r="B226" s="32" t="s">
        <v>179</v>
      </c>
      <c r="C226" s="12" t="s">
        <v>342</v>
      </c>
      <c r="D226" s="29">
        <v>250</v>
      </c>
      <c r="E226" s="28">
        <v>460</v>
      </c>
      <c r="F226" s="7">
        <v>10</v>
      </c>
      <c r="G226" s="10">
        <f t="shared" ref="G226:G271" si="7">D226*F226</f>
        <v>2500</v>
      </c>
    </row>
    <row r="227" spans="1:7" ht="60" x14ac:dyDescent="0.25">
      <c r="A227" s="5">
        <v>127</v>
      </c>
      <c r="B227" s="6" t="s">
        <v>179</v>
      </c>
      <c r="C227" s="12" t="s">
        <v>343</v>
      </c>
      <c r="D227" s="29">
        <v>540</v>
      </c>
      <c r="E227" s="28">
        <v>730</v>
      </c>
      <c r="F227" s="7">
        <v>10</v>
      </c>
      <c r="G227" s="10">
        <f t="shared" si="7"/>
        <v>5400</v>
      </c>
    </row>
    <row r="228" spans="1:7" ht="45" customHeight="1" x14ac:dyDescent="0.25">
      <c r="A228" s="5">
        <v>128</v>
      </c>
      <c r="B228" s="6" t="s">
        <v>183</v>
      </c>
      <c r="C228" s="12" t="s">
        <v>344</v>
      </c>
      <c r="D228" s="29">
        <v>380</v>
      </c>
      <c r="E228" s="28">
        <v>455</v>
      </c>
      <c r="F228" s="7">
        <v>10</v>
      </c>
      <c r="G228" s="10">
        <f t="shared" si="7"/>
        <v>3800</v>
      </c>
    </row>
    <row r="229" spans="1:7" ht="45" customHeight="1" x14ac:dyDescent="0.25">
      <c r="A229" s="5">
        <v>129</v>
      </c>
      <c r="B229" s="6" t="s">
        <v>183</v>
      </c>
      <c r="C229" s="12" t="s">
        <v>345</v>
      </c>
      <c r="D229" s="29">
        <v>975</v>
      </c>
      <c r="E229" s="28">
        <v>1145</v>
      </c>
      <c r="F229" s="7">
        <v>10</v>
      </c>
      <c r="G229" s="10">
        <f t="shared" si="7"/>
        <v>9750</v>
      </c>
    </row>
    <row r="230" spans="1:7" ht="45" customHeight="1" x14ac:dyDescent="0.25">
      <c r="A230" s="5">
        <v>130</v>
      </c>
      <c r="B230" s="6" t="s">
        <v>184</v>
      </c>
      <c r="C230" s="12" t="s">
        <v>344</v>
      </c>
      <c r="D230" s="29">
        <v>245</v>
      </c>
      <c r="E230" s="28">
        <v>270</v>
      </c>
      <c r="F230" s="7">
        <v>9</v>
      </c>
      <c r="G230" s="10">
        <f t="shared" si="7"/>
        <v>2205</v>
      </c>
    </row>
    <row r="231" spans="1:7" ht="45" customHeight="1" x14ac:dyDescent="0.25">
      <c r="A231" s="5">
        <v>131</v>
      </c>
      <c r="B231" s="6" t="s">
        <v>184</v>
      </c>
      <c r="C231" s="12" t="s">
        <v>345</v>
      </c>
      <c r="D231" s="29">
        <v>420.00000000000006</v>
      </c>
      <c r="E231" s="28">
        <v>530</v>
      </c>
      <c r="F231" s="7">
        <v>9</v>
      </c>
      <c r="G231" s="10">
        <f t="shared" si="7"/>
        <v>3780.0000000000005</v>
      </c>
    </row>
    <row r="232" spans="1:7" ht="45" x14ac:dyDescent="0.25">
      <c r="A232" s="5">
        <v>132</v>
      </c>
      <c r="B232" s="6" t="s">
        <v>185</v>
      </c>
      <c r="C232" s="12" t="s">
        <v>344</v>
      </c>
      <c r="D232" s="29">
        <v>165</v>
      </c>
      <c r="E232" s="28">
        <v>579.75</v>
      </c>
      <c r="F232" s="7">
        <v>5</v>
      </c>
      <c r="G232" s="10">
        <f t="shared" si="7"/>
        <v>825</v>
      </c>
    </row>
    <row r="233" spans="1:7" ht="45" x14ac:dyDescent="0.25">
      <c r="A233" s="5">
        <v>133</v>
      </c>
      <c r="B233" s="32" t="s">
        <v>185</v>
      </c>
      <c r="C233" s="12" t="s">
        <v>345</v>
      </c>
      <c r="D233" s="29">
        <v>240</v>
      </c>
      <c r="E233" s="28">
        <v>1698</v>
      </c>
      <c r="F233" s="7">
        <v>5</v>
      </c>
      <c r="G233" s="10">
        <f t="shared" si="7"/>
        <v>1200</v>
      </c>
    </row>
    <row r="234" spans="1:7" ht="45" x14ac:dyDescent="0.25">
      <c r="A234" s="5">
        <v>134</v>
      </c>
      <c r="B234" s="32" t="s">
        <v>186</v>
      </c>
      <c r="C234" s="12" t="s">
        <v>344</v>
      </c>
      <c r="D234" s="29">
        <v>205</v>
      </c>
      <c r="E234" s="28">
        <v>983.5</v>
      </c>
      <c r="F234" s="7">
        <v>5</v>
      </c>
      <c r="G234" s="10">
        <f t="shared" si="7"/>
        <v>1025</v>
      </c>
    </row>
    <row r="235" spans="1:7" ht="45" x14ac:dyDescent="0.25">
      <c r="A235" s="5">
        <v>135</v>
      </c>
      <c r="B235" s="6" t="s">
        <v>186</v>
      </c>
      <c r="C235" s="12" t="s">
        <v>345</v>
      </c>
      <c r="D235" s="29">
        <v>330</v>
      </c>
      <c r="E235" s="28">
        <v>2853</v>
      </c>
      <c r="F235" s="7">
        <v>5</v>
      </c>
      <c r="G235" s="10">
        <f t="shared" si="7"/>
        <v>1650</v>
      </c>
    </row>
    <row r="236" spans="1:7" ht="45" x14ac:dyDescent="0.25">
      <c r="A236" s="5">
        <v>136</v>
      </c>
      <c r="B236" s="6" t="s">
        <v>187</v>
      </c>
      <c r="C236" s="12" t="s">
        <v>344</v>
      </c>
      <c r="D236" s="29">
        <v>110</v>
      </c>
      <c r="E236" s="28">
        <v>107.44</v>
      </c>
      <c r="F236" s="7">
        <v>4</v>
      </c>
      <c r="G236" s="10">
        <f t="shared" si="7"/>
        <v>440</v>
      </c>
    </row>
    <row r="237" spans="1:7" ht="45" x14ac:dyDescent="0.25">
      <c r="A237" s="5">
        <v>137</v>
      </c>
      <c r="B237" s="6" t="s">
        <v>187</v>
      </c>
      <c r="C237" s="12" t="s">
        <v>345</v>
      </c>
      <c r="D237" s="29">
        <v>225</v>
      </c>
      <c r="E237" s="28">
        <v>232.5</v>
      </c>
      <c r="F237" s="7">
        <v>4</v>
      </c>
      <c r="G237" s="10">
        <f t="shared" si="7"/>
        <v>900</v>
      </c>
    </row>
    <row r="238" spans="1:7" ht="30" x14ac:dyDescent="0.25">
      <c r="A238" s="5">
        <v>138</v>
      </c>
      <c r="B238" s="6" t="s">
        <v>188</v>
      </c>
      <c r="C238" s="12" t="s">
        <v>344</v>
      </c>
      <c r="D238" s="29">
        <v>95</v>
      </c>
      <c r="E238" s="28">
        <v>141</v>
      </c>
      <c r="F238" s="7">
        <v>4</v>
      </c>
      <c r="G238" s="10">
        <f t="shared" si="7"/>
        <v>380</v>
      </c>
    </row>
    <row r="239" spans="1:7" ht="30" x14ac:dyDescent="0.25">
      <c r="A239" s="5">
        <v>139</v>
      </c>
      <c r="B239" s="6" t="s">
        <v>188</v>
      </c>
      <c r="C239" s="12" t="s">
        <v>345</v>
      </c>
      <c r="D239" s="29">
        <v>150</v>
      </c>
      <c r="E239" s="28">
        <v>216</v>
      </c>
      <c r="F239" s="7">
        <v>4</v>
      </c>
      <c r="G239" s="10">
        <f t="shared" si="7"/>
        <v>600</v>
      </c>
    </row>
    <row r="240" spans="1:7" ht="30" x14ac:dyDescent="0.25">
      <c r="A240" s="5">
        <v>140</v>
      </c>
      <c r="B240" s="6" t="s">
        <v>189</v>
      </c>
      <c r="C240" s="12" t="s">
        <v>344</v>
      </c>
      <c r="D240" s="29">
        <v>130</v>
      </c>
      <c r="E240" s="28">
        <v>267</v>
      </c>
      <c r="F240" s="7">
        <v>4</v>
      </c>
      <c r="G240" s="10">
        <f t="shared" si="7"/>
        <v>520</v>
      </c>
    </row>
    <row r="241" spans="1:7" ht="30" x14ac:dyDescent="0.25">
      <c r="A241" s="5">
        <v>141</v>
      </c>
      <c r="B241" s="6" t="s">
        <v>189</v>
      </c>
      <c r="C241" s="12" t="s">
        <v>345</v>
      </c>
      <c r="D241" s="29">
        <v>285</v>
      </c>
      <c r="E241" s="28">
        <v>290</v>
      </c>
      <c r="F241" s="7">
        <v>4</v>
      </c>
      <c r="G241" s="10">
        <f t="shared" si="7"/>
        <v>1140</v>
      </c>
    </row>
    <row r="242" spans="1:7" ht="30" x14ac:dyDescent="0.25">
      <c r="A242" s="5">
        <v>142</v>
      </c>
      <c r="B242" s="6" t="s">
        <v>190</v>
      </c>
      <c r="C242" s="12" t="s">
        <v>344</v>
      </c>
      <c r="D242" s="29">
        <v>140</v>
      </c>
      <c r="E242" s="28">
        <v>216</v>
      </c>
      <c r="F242" s="7">
        <v>8</v>
      </c>
      <c r="G242" s="10">
        <f t="shared" si="7"/>
        <v>1120</v>
      </c>
    </row>
    <row r="243" spans="1:7" ht="30" x14ac:dyDescent="0.25">
      <c r="A243" s="5">
        <v>143</v>
      </c>
      <c r="B243" s="6" t="s">
        <v>190</v>
      </c>
      <c r="C243" s="12" t="s">
        <v>345</v>
      </c>
      <c r="D243" s="29">
        <v>300</v>
      </c>
      <c r="E243" s="28">
        <v>462.57</v>
      </c>
      <c r="F243" s="7">
        <v>8</v>
      </c>
      <c r="G243" s="10">
        <f t="shared" si="7"/>
        <v>2400</v>
      </c>
    </row>
    <row r="244" spans="1:7" ht="30" x14ac:dyDescent="0.25">
      <c r="A244" s="5">
        <v>144</v>
      </c>
      <c r="B244" s="32" t="s">
        <v>191</v>
      </c>
      <c r="C244" s="12" t="s">
        <v>192</v>
      </c>
      <c r="D244" s="29">
        <v>152</v>
      </c>
      <c r="E244" s="28">
        <v>661.2</v>
      </c>
      <c r="F244" s="7">
        <v>4</v>
      </c>
      <c r="G244" s="10">
        <f t="shared" si="7"/>
        <v>608</v>
      </c>
    </row>
    <row r="245" spans="1:7" ht="30" x14ac:dyDescent="0.25">
      <c r="A245" s="5">
        <v>145</v>
      </c>
      <c r="B245" s="6" t="s">
        <v>193</v>
      </c>
      <c r="C245" s="12" t="s">
        <v>192</v>
      </c>
      <c r="D245" s="29">
        <v>60</v>
      </c>
      <c r="E245" s="28">
        <v>45.3</v>
      </c>
      <c r="F245" s="7">
        <v>4</v>
      </c>
      <c r="G245" s="10">
        <f t="shared" si="7"/>
        <v>240</v>
      </c>
    </row>
    <row r="246" spans="1:7" ht="30" x14ac:dyDescent="0.25">
      <c r="A246" s="5">
        <v>146</v>
      </c>
      <c r="B246" s="6" t="s">
        <v>194</v>
      </c>
      <c r="C246" s="12" t="s">
        <v>195</v>
      </c>
      <c r="D246" s="29">
        <v>30.06</v>
      </c>
      <c r="E246" s="28">
        <v>96.7</v>
      </c>
      <c r="F246" s="7">
        <v>6</v>
      </c>
      <c r="G246" s="10">
        <f t="shared" si="7"/>
        <v>180.35999999999999</v>
      </c>
    </row>
    <row r="247" spans="1:7" ht="30" x14ac:dyDescent="0.25">
      <c r="A247" s="5">
        <v>147</v>
      </c>
      <c r="B247" s="6" t="s">
        <v>196</v>
      </c>
      <c r="C247" s="12" t="s">
        <v>195</v>
      </c>
      <c r="D247" s="29">
        <v>38</v>
      </c>
      <c r="E247" s="28">
        <v>63.8</v>
      </c>
      <c r="F247" s="7">
        <v>6</v>
      </c>
      <c r="G247" s="10">
        <f t="shared" si="7"/>
        <v>228</v>
      </c>
    </row>
    <row r="248" spans="1:7" ht="45" customHeight="1" x14ac:dyDescent="0.25">
      <c r="A248" s="5">
        <v>148</v>
      </c>
      <c r="B248" s="6" t="s">
        <v>197</v>
      </c>
      <c r="C248" s="12" t="s">
        <v>344</v>
      </c>
      <c r="D248" s="29">
        <v>350</v>
      </c>
      <c r="E248" s="28">
        <v>556.5</v>
      </c>
      <c r="F248" s="7">
        <v>9</v>
      </c>
      <c r="G248" s="10">
        <f t="shared" si="7"/>
        <v>3150</v>
      </c>
    </row>
    <row r="249" spans="1:7" ht="45" customHeight="1" x14ac:dyDescent="0.25">
      <c r="A249" s="5">
        <v>149</v>
      </c>
      <c r="B249" s="6" t="s">
        <v>197</v>
      </c>
      <c r="C249" s="12" t="s">
        <v>345</v>
      </c>
      <c r="D249" s="29">
        <v>720</v>
      </c>
      <c r="E249" s="28">
        <v>745</v>
      </c>
      <c r="F249" s="7">
        <v>9</v>
      </c>
      <c r="G249" s="10">
        <f t="shared" si="7"/>
        <v>6480</v>
      </c>
    </row>
    <row r="250" spans="1:7" ht="45" customHeight="1" x14ac:dyDescent="0.25">
      <c r="A250" s="5">
        <v>150</v>
      </c>
      <c r="B250" s="32" t="s">
        <v>198</v>
      </c>
      <c r="C250" s="12" t="s">
        <v>344</v>
      </c>
      <c r="D250" s="29">
        <v>590</v>
      </c>
      <c r="E250" s="28">
        <v>792</v>
      </c>
      <c r="F250" s="7">
        <v>9</v>
      </c>
      <c r="G250" s="10">
        <f t="shared" si="7"/>
        <v>5310</v>
      </c>
    </row>
    <row r="251" spans="1:7" ht="45" customHeight="1" x14ac:dyDescent="0.25">
      <c r="A251" s="5">
        <v>151</v>
      </c>
      <c r="B251" s="6" t="s">
        <v>198</v>
      </c>
      <c r="C251" s="12" t="s">
        <v>345</v>
      </c>
      <c r="D251" s="29">
        <v>1560</v>
      </c>
      <c r="E251" s="28">
        <v>1075.5</v>
      </c>
      <c r="F251" s="7">
        <v>9</v>
      </c>
      <c r="G251" s="10">
        <f t="shared" si="7"/>
        <v>14040</v>
      </c>
    </row>
    <row r="252" spans="1:7" ht="45" customHeight="1" x14ac:dyDescent="0.25">
      <c r="A252" s="5">
        <v>152</v>
      </c>
      <c r="B252" s="6" t="s">
        <v>346</v>
      </c>
      <c r="C252" s="12" t="s">
        <v>344</v>
      </c>
      <c r="D252" s="29">
        <v>780</v>
      </c>
      <c r="E252" s="28">
        <v>1011</v>
      </c>
      <c r="F252" s="7">
        <v>9</v>
      </c>
      <c r="G252" s="10">
        <f t="shared" si="7"/>
        <v>7020</v>
      </c>
    </row>
    <row r="253" spans="1:7" ht="45" customHeight="1" x14ac:dyDescent="0.25">
      <c r="A253" s="5">
        <v>153</v>
      </c>
      <c r="B253" s="6" t="s">
        <v>346</v>
      </c>
      <c r="C253" s="12" t="s">
        <v>345</v>
      </c>
      <c r="D253" s="29">
        <v>1650.0000000000002</v>
      </c>
      <c r="E253" s="28">
        <v>1380</v>
      </c>
      <c r="F253" s="7">
        <v>9</v>
      </c>
      <c r="G253" s="10">
        <f t="shared" si="7"/>
        <v>14850.000000000002</v>
      </c>
    </row>
    <row r="254" spans="1:7" ht="60" x14ac:dyDescent="0.25">
      <c r="A254" s="5">
        <v>154</v>
      </c>
      <c r="B254" s="6" t="s">
        <v>200</v>
      </c>
      <c r="C254" s="12" t="s">
        <v>344</v>
      </c>
      <c r="D254" s="29">
        <v>455</v>
      </c>
      <c r="E254" s="28">
        <v>691.5</v>
      </c>
      <c r="F254" s="7">
        <v>9</v>
      </c>
      <c r="G254" s="10">
        <f t="shared" si="7"/>
        <v>4095</v>
      </c>
    </row>
    <row r="255" spans="1:7" ht="60" x14ac:dyDescent="0.25">
      <c r="A255" s="5">
        <v>155</v>
      </c>
      <c r="B255" s="32" t="s">
        <v>200</v>
      </c>
      <c r="C255" s="12" t="s">
        <v>345</v>
      </c>
      <c r="D255" s="29">
        <v>1200</v>
      </c>
      <c r="E255" s="28">
        <v>865.5</v>
      </c>
      <c r="F255" s="7">
        <v>9</v>
      </c>
      <c r="G255" s="10">
        <f t="shared" si="7"/>
        <v>10800</v>
      </c>
    </row>
    <row r="256" spans="1:7" ht="60" x14ac:dyDescent="0.25">
      <c r="A256" s="5">
        <v>156</v>
      </c>
      <c r="B256" s="6" t="s">
        <v>201</v>
      </c>
      <c r="C256" s="12" t="s">
        <v>344</v>
      </c>
      <c r="D256" s="29">
        <v>985</v>
      </c>
      <c r="E256" s="28">
        <v>1156.5</v>
      </c>
      <c r="F256" s="7">
        <v>9</v>
      </c>
      <c r="G256" s="10">
        <f t="shared" si="7"/>
        <v>8865</v>
      </c>
    </row>
    <row r="257" spans="1:7" ht="60" x14ac:dyDescent="0.25">
      <c r="A257" s="5">
        <v>157</v>
      </c>
      <c r="B257" s="6" t="s">
        <v>201</v>
      </c>
      <c r="C257" s="12" t="s">
        <v>345</v>
      </c>
      <c r="D257" s="29">
        <v>2055</v>
      </c>
      <c r="E257" s="28">
        <v>1531.5</v>
      </c>
      <c r="F257" s="7">
        <v>9</v>
      </c>
      <c r="G257" s="10">
        <f t="shared" si="7"/>
        <v>18495</v>
      </c>
    </row>
    <row r="258" spans="1:7" ht="60" x14ac:dyDescent="0.25">
      <c r="A258" s="5">
        <v>158</v>
      </c>
      <c r="B258" s="6" t="s">
        <v>202</v>
      </c>
      <c r="C258" s="12" t="s">
        <v>344</v>
      </c>
      <c r="D258" s="29">
        <v>1300</v>
      </c>
      <c r="E258" s="28">
        <v>1596</v>
      </c>
      <c r="F258" s="7">
        <v>10</v>
      </c>
      <c r="G258" s="10">
        <f t="shared" si="7"/>
        <v>13000</v>
      </c>
    </row>
    <row r="259" spans="1:7" ht="60" x14ac:dyDescent="0.25">
      <c r="A259" s="5">
        <v>159</v>
      </c>
      <c r="B259" s="32" t="s">
        <v>202</v>
      </c>
      <c r="C259" s="12" t="s">
        <v>345</v>
      </c>
      <c r="D259" s="29">
        <v>3135</v>
      </c>
      <c r="E259" s="28">
        <v>2120</v>
      </c>
      <c r="F259" s="7">
        <v>10</v>
      </c>
      <c r="G259" s="10">
        <f t="shared" si="7"/>
        <v>31350</v>
      </c>
    </row>
    <row r="260" spans="1:7" ht="60" x14ac:dyDescent="0.25">
      <c r="A260" s="5">
        <v>160</v>
      </c>
      <c r="B260" s="6" t="s">
        <v>203</v>
      </c>
      <c r="C260" s="12" t="s">
        <v>344</v>
      </c>
      <c r="D260" s="29">
        <v>1465</v>
      </c>
      <c r="E260" s="28">
        <v>2295</v>
      </c>
      <c r="F260" s="7">
        <v>10</v>
      </c>
      <c r="G260" s="10">
        <f t="shared" si="7"/>
        <v>14650</v>
      </c>
    </row>
    <row r="261" spans="1:7" ht="60" x14ac:dyDescent="0.25">
      <c r="A261" s="5">
        <v>161</v>
      </c>
      <c r="B261" s="6" t="s">
        <v>203</v>
      </c>
      <c r="C261" s="12" t="s">
        <v>345</v>
      </c>
      <c r="D261" s="29">
        <v>2790</v>
      </c>
      <c r="E261" s="28">
        <v>3373.5</v>
      </c>
      <c r="F261" s="7">
        <v>10</v>
      </c>
      <c r="G261" s="10">
        <f t="shared" si="7"/>
        <v>27900</v>
      </c>
    </row>
    <row r="262" spans="1:7" ht="60" x14ac:dyDescent="0.25">
      <c r="A262" s="5">
        <v>162</v>
      </c>
      <c r="B262" s="6" t="s">
        <v>204</v>
      </c>
      <c r="C262" s="12" t="s">
        <v>344</v>
      </c>
      <c r="D262" s="29">
        <v>1520</v>
      </c>
      <c r="E262" s="28">
        <v>1843.5</v>
      </c>
      <c r="F262" s="7">
        <v>10</v>
      </c>
      <c r="G262" s="10">
        <f t="shared" si="7"/>
        <v>15200</v>
      </c>
    </row>
    <row r="263" spans="1:7" ht="60" x14ac:dyDescent="0.25">
      <c r="A263" s="5">
        <v>163</v>
      </c>
      <c r="B263" s="32" t="s">
        <v>204</v>
      </c>
      <c r="C263" s="12" t="s">
        <v>345</v>
      </c>
      <c r="D263" s="29">
        <v>4380</v>
      </c>
      <c r="E263" s="28">
        <v>2509.5</v>
      </c>
      <c r="F263" s="7">
        <v>10</v>
      </c>
      <c r="G263" s="10">
        <f t="shared" si="7"/>
        <v>43800</v>
      </c>
    </row>
    <row r="264" spans="1:7" ht="60" x14ac:dyDescent="0.25">
      <c r="A264" s="5">
        <v>164</v>
      </c>
      <c r="B264" s="6" t="s">
        <v>205</v>
      </c>
      <c r="C264" s="12" t="s">
        <v>344</v>
      </c>
      <c r="D264" s="29">
        <v>1680</v>
      </c>
      <c r="E264" s="28">
        <v>2578.5</v>
      </c>
      <c r="F264" s="7">
        <v>10</v>
      </c>
      <c r="G264" s="10">
        <f t="shared" si="7"/>
        <v>16800</v>
      </c>
    </row>
    <row r="265" spans="1:7" ht="60" x14ac:dyDescent="0.25">
      <c r="A265" s="5">
        <v>165</v>
      </c>
      <c r="B265" s="6" t="s">
        <v>205</v>
      </c>
      <c r="C265" s="12" t="s">
        <v>345</v>
      </c>
      <c r="D265" s="29">
        <v>4230</v>
      </c>
      <c r="E265" s="28">
        <v>4008</v>
      </c>
      <c r="F265" s="7">
        <v>10</v>
      </c>
      <c r="G265" s="10">
        <f t="shared" si="7"/>
        <v>42300</v>
      </c>
    </row>
    <row r="266" spans="1:7" ht="60" x14ac:dyDescent="0.25">
      <c r="A266" s="5">
        <v>166</v>
      </c>
      <c r="B266" s="6" t="s">
        <v>206</v>
      </c>
      <c r="C266" s="12" t="s">
        <v>344</v>
      </c>
      <c r="D266" s="29">
        <v>2140</v>
      </c>
      <c r="E266" s="28">
        <v>2839.5</v>
      </c>
      <c r="F266" s="7">
        <v>8</v>
      </c>
      <c r="G266" s="10">
        <f t="shared" si="7"/>
        <v>17120</v>
      </c>
    </row>
    <row r="267" spans="1:7" ht="60" x14ac:dyDescent="0.25">
      <c r="A267" s="5">
        <v>167</v>
      </c>
      <c r="B267" s="6" t="s">
        <v>206</v>
      </c>
      <c r="C267" s="12" t="s">
        <v>345</v>
      </c>
      <c r="D267" s="29">
        <v>4995</v>
      </c>
      <c r="E267" s="28">
        <v>4176</v>
      </c>
      <c r="F267" s="7">
        <v>8</v>
      </c>
      <c r="G267" s="10">
        <f t="shared" si="7"/>
        <v>39960</v>
      </c>
    </row>
    <row r="268" spans="1:7" ht="60" x14ac:dyDescent="0.25">
      <c r="A268" s="5">
        <v>168</v>
      </c>
      <c r="B268" s="32" t="s">
        <v>207</v>
      </c>
      <c r="C268" s="12" t="s">
        <v>344</v>
      </c>
      <c r="D268" s="29">
        <v>2675</v>
      </c>
      <c r="E268" s="28">
        <v>3588</v>
      </c>
      <c r="F268" s="7">
        <v>7</v>
      </c>
      <c r="G268" s="10">
        <f t="shared" si="7"/>
        <v>18725</v>
      </c>
    </row>
    <row r="269" spans="1:7" ht="60" x14ac:dyDescent="0.25">
      <c r="A269" s="5">
        <v>169</v>
      </c>
      <c r="B269" s="32" t="s">
        <v>207</v>
      </c>
      <c r="C269" s="12" t="s">
        <v>345</v>
      </c>
      <c r="D269" s="29">
        <v>6464.9999999999991</v>
      </c>
      <c r="E269" s="28">
        <v>5539.5</v>
      </c>
      <c r="F269" s="7">
        <v>7</v>
      </c>
      <c r="G269" s="10">
        <f t="shared" si="7"/>
        <v>45254.999999999993</v>
      </c>
    </row>
    <row r="270" spans="1:7" ht="60" x14ac:dyDescent="0.25">
      <c r="A270" s="5">
        <v>170</v>
      </c>
      <c r="B270" s="32" t="s">
        <v>208</v>
      </c>
      <c r="C270" s="12" t="s">
        <v>344</v>
      </c>
      <c r="D270" s="29">
        <v>3305</v>
      </c>
      <c r="E270" s="28">
        <v>5049</v>
      </c>
      <c r="F270" s="7">
        <v>5</v>
      </c>
      <c r="G270" s="10">
        <f t="shared" si="7"/>
        <v>16525</v>
      </c>
    </row>
    <row r="271" spans="1:7" ht="60" x14ac:dyDescent="0.25">
      <c r="A271" s="5">
        <v>171</v>
      </c>
      <c r="B271" s="32" t="s">
        <v>208</v>
      </c>
      <c r="C271" s="12" t="s">
        <v>345</v>
      </c>
      <c r="D271" s="29">
        <v>9975</v>
      </c>
      <c r="E271" s="28">
        <v>7275</v>
      </c>
      <c r="F271" s="7">
        <v>5</v>
      </c>
      <c r="G271" s="10">
        <f t="shared" si="7"/>
        <v>49875</v>
      </c>
    </row>
    <row r="272" spans="1:7" x14ac:dyDescent="0.25">
      <c r="F272" s="22" t="s">
        <v>210</v>
      </c>
      <c r="G272" s="23">
        <f>SUM(G226:G271)</f>
        <v>526456.36</v>
      </c>
    </row>
    <row r="273" spans="1:7" x14ac:dyDescent="0.25">
      <c r="B273" s="1" t="s">
        <v>347</v>
      </c>
      <c r="F273" s="8"/>
      <c r="G273" s="8"/>
    </row>
    <row r="274" spans="1:7" x14ac:dyDescent="0.25">
      <c r="F274" s="8"/>
      <c r="G274" s="8"/>
    </row>
    <row r="275" spans="1:7" x14ac:dyDescent="0.25">
      <c r="A275" s="2"/>
      <c r="B275" s="3" t="s">
        <v>3</v>
      </c>
      <c r="C275" s="4" t="s">
        <v>4</v>
      </c>
      <c r="D275" s="31" t="s">
        <v>5</v>
      </c>
      <c r="E275" s="30" t="s">
        <v>5</v>
      </c>
      <c r="F275" s="4" t="s">
        <v>6</v>
      </c>
      <c r="G275" s="9" t="s">
        <v>7</v>
      </c>
    </row>
    <row r="276" spans="1:7" ht="90" x14ac:dyDescent="0.25">
      <c r="A276" s="5">
        <v>172</v>
      </c>
      <c r="B276" s="6" t="s">
        <v>348</v>
      </c>
      <c r="C276" s="12" t="s">
        <v>212</v>
      </c>
      <c r="D276" s="29">
        <v>310</v>
      </c>
      <c r="E276" s="28">
        <v>451.5</v>
      </c>
      <c r="F276" s="7">
        <v>10</v>
      </c>
      <c r="G276" s="10">
        <f t="shared" ref="G276:G307" si="8">D276*F276</f>
        <v>3100</v>
      </c>
    </row>
    <row r="277" spans="1:7" ht="90" x14ac:dyDescent="0.25">
      <c r="A277" s="5">
        <v>173</v>
      </c>
      <c r="B277" s="6" t="s">
        <v>348</v>
      </c>
      <c r="C277" s="12" t="s">
        <v>349</v>
      </c>
      <c r="D277" s="29">
        <v>1020</v>
      </c>
      <c r="E277" s="28">
        <v>1458</v>
      </c>
      <c r="F277" s="7">
        <v>10</v>
      </c>
      <c r="G277" s="10">
        <f t="shared" si="8"/>
        <v>10200</v>
      </c>
    </row>
    <row r="278" spans="1:7" ht="90" x14ac:dyDescent="0.25">
      <c r="A278" s="5">
        <v>174</v>
      </c>
      <c r="B278" s="6" t="s">
        <v>350</v>
      </c>
      <c r="C278" s="12" t="s">
        <v>212</v>
      </c>
      <c r="D278" s="29">
        <v>630</v>
      </c>
      <c r="E278" s="28">
        <v>661</v>
      </c>
      <c r="F278" s="7">
        <v>10</v>
      </c>
      <c r="G278" s="10">
        <f t="shared" si="8"/>
        <v>6300</v>
      </c>
    </row>
    <row r="279" spans="1:7" ht="90" x14ac:dyDescent="0.25">
      <c r="A279" s="5">
        <v>175</v>
      </c>
      <c r="B279" s="6" t="s">
        <v>350</v>
      </c>
      <c r="C279" s="12" t="s">
        <v>349</v>
      </c>
      <c r="D279" s="29">
        <v>2180</v>
      </c>
      <c r="E279" s="28">
        <v>2316</v>
      </c>
      <c r="F279" s="7">
        <v>10</v>
      </c>
      <c r="G279" s="10">
        <f t="shared" si="8"/>
        <v>21800</v>
      </c>
    </row>
    <row r="280" spans="1:7" ht="45" x14ac:dyDescent="0.25">
      <c r="A280" s="5">
        <v>176</v>
      </c>
      <c r="B280" s="32" t="s">
        <v>351</v>
      </c>
      <c r="C280" s="12" t="s">
        <v>212</v>
      </c>
      <c r="D280" s="29">
        <v>1150</v>
      </c>
      <c r="E280" s="28">
        <v>3753</v>
      </c>
      <c r="F280" s="7">
        <v>6</v>
      </c>
      <c r="G280" s="10">
        <f t="shared" si="8"/>
        <v>6900</v>
      </c>
    </row>
    <row r="281" spans="1:7" ht="45" x14ac:dyDescent="0.25">
      <c r="A281" s="5">
        <v>177</v>
      </c>
      <c r="B281" s="32" t="s">
        <v>351</v>
      </c>
      <c r="C281" s="12" t="s">
        <v>349</v>
      </c>
      <c r="D281" s="29">
        <v>3520</v>
      </c>
      <c r="E281" s="28">
        <v>10624</v>
      </c>
      <c r="F281" s="7">
        <v>6</v>
      </c>
      <c r="G281" s="10">
        <f t="shared" si="8"/>
        <v>21120</v>
      </c>
    </row>
    <row r="282" spans="1:7" ht="45" x14ac:dyDescent="0.25">
      <c r="A282" s="5">
        <v>178</v>
      </c>
      <c r="B282" s="32" t="s">
        <v>352</v>
      </c>
      <c r="C282" s="12" t="s">
        <v>212</v>
      </c>
      <c r="D282" s="29">
        <v>1950</v>
      </c>
      <c r="E282" s="28">
        <v>4332</v>
      </c>
      <c r="F282" s="7">
        <v>6</v>
      </c>
      <c r="G282" s="10">
        <f t="shared" si="8"/>
        <v>11700</v>
      </c>
    </row>
    <row r="283" spans="1:7" ht="45" x14ac:dyDescent="0.25">
      <c r="A283" s="5">
        <v>179</v>
      </c>
      <c r="B283" s="32" t="s">
        <v>353</v>
      </c>
      <c r="C283" s="12" t="s">
        <v>349</v>
      </c>
      <c r="D283" s="29">
        <v>6360</v>
      </c>
      <c r="E283" s="28">
        <v>12351</v>
      </c>
      <c r="F283" s="7">
        <v>6</v>
      </c>
      <c r="G283" s="10">
        <f t="shared" si="8"/>
        <v>38160</v>
      </c>
    </row>
    <row r="284" spans="1:7" ht="75" x14ac:dyDescent="0.25">
      <c r="A284" s="5">
        <v>180</v>
      </c>
      <c r="B284" s="6" t="s">
        <v>218</v>
      </c>
      <c r="C284" s="12" t="s">
        <v>349</v>
      </c>
      <c r="D284" s="29">
        <v>180</v>
      </c>
      <c r="E284" s="28">
        <v>299.89999999999998</v>
      </c>
      <c r="F284" s="7">
        <v>10</v>
      </c>
      <c r="G284" s="10">
        <f t="shared" si="8"/>
        <v>1800</v>
      </c>
    </row>
    <row r="285" spans="1:7" ht="60" x14ac:dyDescent="0.25">
      <c r="A285" s="5">
        <v>181</v>
      </c>
      <c r="B285" s="6" t="s">
        <v>219</v>
      </c>
      <c r="C285" s="12" t="s">
        <v>213</v>
      </c>
      <c r="D285" s="29">
        <v>270</v>
      </c>
      <c r="E285" s="28">
        <v>191.67</v>
      </c>
      <c r="F285" s="7">
        <v>10</v>
      </c>
      <c r="G285" s="10">
        <f t="shared" si="8"/>
        <v>2700</v>
      </c>
    </row>
    <row r="286" spans="1:7" ht="90" x14ac:dyDescent="0.25">
      <c r="A286" s="5">
        <v>182</v>
      </c>
      <c r="B286" s="6" t="s">
        <v>220</v>
      </c>
      <c r="C286" s="12" t="s">
        <v>212</v>
      </c>
      <c r="D286" s="29">
        <v>545</v>
      </c>
      <c r="E286" s="28">
        <v>944.25</v>
      </c>
      <c r="F286" s="7">
        <v>10</v>
      </c>
      <c r="G286" s="10">
        <f t="shared" si="8"/>
        <v>5450</v>
      </c>
    </row>
    <row r="287" spans="1:7" ht="90" x14ac:dyDescent="0.25">
      <c r="A287" s="5">
        <v>183</v>
      </c>
      <c r="B287" s="32" t="s">
        <v>354</v>
      </c>
      <c r="C287" s="12" t="s">
        <v>212</v>
      </c>
      <c r="D287" s="29">
        <v>900</v>
      </c>
      <c r="E287" s="28">
        <v>495</v>
      </c>
      <c r="F287" s="7">
        <v>8</v>
      </c>
      <c r="G287" s="10">
        <f t="shared" si="8"/>
        <v>7200</v>
      </c>
    </row>
    <row r="288" spans="1:7" ht="30" x14ac:dyDescent="0.25">
      <c r="A288" s="5">
        <v>184</v>
      </c>
      <c r="B288" s="6" t="s">
        <v>221</v>
      </c>
      <c r="C288" s="12" t="s">
        <v>212</v>
      </c>
      <c r="D288" s="29">
        <v>990</v>
      </c>
      <c r="E288" s="28">
        <v>1164.8</v>
      </c>
      <c r="F288" s="7">
        <v>7</v>
      </c>
      <c r="G288" s="10">
        <f t="shared" si="8"/>
        <v>6930</v>
      </c>
    </row>
    <row r="289" spans="1:7" ht="45" x14ac:dyDescent="0.25">
      <c r="A289" s="5">
        <v>185</v>
      </c>
      <c r="B289" s="32" t="s">
        <v>223</v>
      </c>
      <c r="C289" s="12" t="s">
        <v>222</v>
      </c>
      <c r="D289" s="29">
        <v>394</v>
      </c>
      <c r="E289" s="28">
        <v>100.8</v>
      </c>
      <c r="F289" s="7">
        <v>5</v>
      </c>
      <c r="G289" s="10">
        <f t="shared" si="8"/>
        <v>1970</v>
      </c>
    </row>
    <row r="290" spans="1:7" ht="135" customHeight="1" x14ac:dyDescent="0.25">
      <c r="A290" s="5">
        <v>186</v>
      </c>
      <c r="B290" s="32" t="s">
        <v>224</v>
      </c>
      <c r="C290" s="12" t="s">
        <v>349</v>
      </c>
      <c r="D290" s="29">
        <v>3500</v>
      </c>
      <c r="E290" s="28">
        <v>4953</v>
      </c>
      <c r="F290" s="7">
        <v>10</v>
      </c>
      <c r="G290" s="10">
        <f t="shared" si="8"/>
        <v>35000</v>
      </c>
    </row>
    <row r="291" spans="1:7" ht="75" x14ac:dyDescent="0.25">
      <c r="A291" s="5">
        <v>187</v>
      </c>
      <c r="B291" s="32" t="s">
        <v>355</v>
      </c>
      <c r="C291" s="12" t="s">
        <v>349</v>
      </c>
      <c r="D291" s="29">
        <v>360</v>
      </c>
      <c r="E291" s="28">
        <v>1593</v>
      </c>
      <c r="F291" s="7">
        <v>10</v>
      </c>
      <c r="G291" s="10">
        <f t="shared" si="8"/>
        <v>3600</v>
      </c>
    </row>
    <row r="292" spans="1:7" ht="75" customHeight="1" x14ac:dyDescent="0.25">
      <c r="A292" s="5">
        <v>188</v>
      </c>
      <c r="B292" s="6" t="s">
        <v>356</v>
      </c>
      <c r="C292" s="12" t="s">
        <v>213</v>
      </c>
      <c r="D292" s="29">
        <v>48750</v>
      </c>
      <c r="E292" s="28">
        <v>47500</v>
      </c>
      <c r="F292" s="7">
        <v>10</v>
      </c>
      <c r="G292" s="10">
        <f t="shared" si="8"/>
        <v>487500</v>
      </c>
    </row>
    <row r="293" spans="1:7" ht="135" x14ac:dyDescent="0.25">
      <c r="A293" s="5">
        <v>189</v>
      </c>
      <c r="B293" s="6" t="s">
        <v>227</v>
      </c>
      <c r="C293" s="12" t="s">
        <v>212</v>
      </c>
      <c r="D293" s="29">
        <v>4350</v>
      </c>
      <c r="E293" s="28">
        <v>5130</v>
      </c>
      <c r="F293" s="7">
        <v>8</v>
      </c>
      <c r="G293" s="10">
        <f t="shared" si="8"/>
        <v>34800</v>
      </c>
    </row>
    <row r="294" spans="1:7" ht="120" x14ac:dyDescent="0.25">
      <c r="A294" s="5">
        <v>190</v>
      </c>
      <c r="B294" s="6" t="s">
        <v>228</v>
      </c>
      <c r="C294" s="12" t="s">
        <v>212</v>
      </c>
      <c r="D294" s="29">
        <v>6050</v>
      </c>
      <c r="E294" s="28">
        <v>11400</v>
      </c>
      <c r="F294" s="7">
        <v>8</v>
      </c>
      <c r="G294" s="10">
        <f t="shared" si="8"/>
        <v>48400</v>
      </c>
    </row>
    <row r="295" spans="1:7" ht="45" x14ac:dyDescent="0.25">
      <c r="A295" s="5">
        <v>191</v>
      </c>
      <c r="B295" s="6" t="s">
        <v>357</v>
      </c>
      <c r="C295" s="12" t="s">
        <v>213</v>
      </c>
      <c r="D295" s="29">
        <v>6160</v>
      </c>
      <c r="E295" s="28">
        <v>5800</v>
      </c>
      <c r="F295" s="7">
        <v>10</v>
      </c>
      <c r="G295" s="10">
        <f t="shared" si="8"/>
        <v>61600</v>
      </c>
    </row>
    <row r="296" spans="1:7" ht="75" x14ac:dyDescent="0.25">
      <c r="A296" s="5">
        <v>192</v>
      </c>
      <c r="B296" s="6" t="s">
        <v>358</v>
      </c>
      <c r="C296" s="12" t="s">
        <v>212</v>
      </c>
      <c r="D296" s="29">
        <v>1955</v>
      </c>
      <c r="E296" s="28">
        <v>3280</v>
      </c>
      <c r="F296" s="7">
        <v>8</v>
      </c>
      <c r="G296" s="10">
        <f t="shared" si="8"/>
        <v>15640</v>
      </c>
    </row>
    <row r="297" spans="1:7" ht="60" x14ac:dyDescent="0.25">
      <c r="A297" s="5">
        <v>193</v>
      </c>
      <c r="B297" s="32" t="s">
        <v>359</v>
      </c>
      <c r="C297" s="12" t="s">
        <v>212</v>
      </c>
      <c r="D297" s="29">
        <v>1205</v>
      </c>
      <c r="E297" s="28">
        <v>4000</v>
      </c>
      <c r="F297" s="7">
        <v>6</v>
      </c>
      <c r="G297" s="10">
        <f t="shared" si="8"/>
        <v>7230</v>
      </c>
    </row>
    <row r="298" spans="1:7" ht="60" x14ac:dyDescent="0.25">
      <c r="A298" s="5">
        <v>194</v>
      </c>
      <c r="B298" s="32" t="s">
        <v>360</v>
      </c>
      <c r="C298" s="12" t="s">
        <v>212</v>
      </c>
      <c r="D298" s="29">
        <v>1225</v>
      </c>
      <c r="E298" s="28">
        <v>2511</v>
      </c>
      <c r="F298" s="7">
        <v>6</v>
      </c>
      <c r="G298" s="10">
        <f t="shared" si="8"/>
        <v>7350</v>
      </c>
    </row>
    <row r="299" spans="1:7" ht="90" x14ac:dyDescent="0.25">
      <c r="A299" s="5">
        <v>195</v>
      </c>
      <c r="B299" s="32" t="s">
        <v>361</v>
      </c>
      <c r="C299" s="12" t="s">
        <v>212</v>
      </c>
      <c r="D299" s="29">
        <v>450</v>
      </c>
      <c r="E299" s="28">
        <v>1845</v>
      </c>
      <c r="F299" s="7">
        <v>6</v>
      </c>
      <c r="G299" s="10">
        <f t="shared" si="8"/>
        <v>2700</v>
      </c>
    </row>
    <row r="300" spans="1:7" ht="60" x14ac:dyDescent="0.25">
      <c r="A300" s="5">
        <v>196</v>
      </c>
      <c r="B300" s="6" t="s">
        <v>362</v>
      </c>
      <c r="C300" s="12" t="s">
        <v>212</v>
      </c>
      <c r="D300" s="29">
        <v>450</v>
      </c>
      <c r="E300" s="28">
        <v>922.5</v>
      </c>
      <c r="F300" s="7">
        <v>4</v>
      </c>
      <c r="G300" s="10">
        <f t="shared" si="8"/>
        <v>1800</v>
      </c>
    </row>
    <row r="301" spans="1:7" ht="60" x14ac:dyDescent="0.25">
      <c r="A301" s="5">
        <v>197</v>
      </c>
      <c r="B301" s="32" t="s">
        <v>363</v>
      </c>
      <c r="C301" s="12" t="s">
        <v>212</v>
      </c>
      <c r="D301" s="29">
        <v>710</v>
      </c>
      <c r="E301" s="28">
        <v>2100</v>
      </c>
      <c r="F301" s="7">
        <v>4</v>
      </c>
      <c r="G301" s="10">
        <f t="shared" si="8"/>
        <v>2840</v>
      </c>
    </row>
    <row r="302" spans="1:7" ht="45" x14ac:dyDescent="0.25">
      <c r="A302" s="5">
        <v>198</v>
      </c>
      <c r="B302" s="6" t="s">
        <v>232</v>
      </c>
      <c r="C302" s="12" t="s">
        <v>212</v>
      </c>
      <c r="D302" s="29">
        <v>800</v>
      </c>
      <c r="E302" s="28">
        <v>230</v>
      </c>
      <c r="F302" s="7">
        <v>5</v>
      </c>
      <c r="G302" s="10">
        <f t="shared" si="8"/>
        <v>4000</v>
      </c>
    </row>
    <row r="303" spans="1:7" ht="75" x14ac:dyDescent="0.25">
      <c r="A303" s="5">
        <v>199</v>
      </c>
      <c r="B303" s="32" t="s">
        <v>364</v>
      </c>
      <c r="C303" s="12" t="s">
        <v>212</v>
      </c>
      <c r="D303" s="29">
        <v>425</v>
      </c>
      <c r="E303" s="28">
        <v>1050</v>
      </c>
      <c r="F303" s="7">
        <v>10</v>
      </c>
      <c r="G303" s="10">
        <f t="shared" si="8"/>
        <v>4250</v>
      </c>
    </row>
    <row r="304" spans="1:7" ht="75" x14ac:dyDescent="0.25">
      <c r="A304" s="5">
        <v>200</v>
      </c>
      <c r="B304" s="32" t="s">
        <v>365</v>
      </c>
      <c r="C304" s="12" t="s">
        <v>212</v>
      </c>
      <c r="D304" s="29">
        <v>475</v>
      </c>
      <c r="E304" s="28">
        <v>1875</v>
      </c>
      <c r="F304" s="7">
        <v>8</v>
      </c>
      <c r="G304" s="10">
        <f t="shared" si="8"/>
        <v>3800</v>
      </c>
    </row>
    <row r="305" spans="1:7" ht="30" x14ac:dyDescent="0.25">
      <c r="A305" s="5">
        <v>201</v>
      </c>
      <c r="B305" s="6" t="s">
        <v>234</v>
      </c>
      <c r="C305" s="12" t="s">
        <v>212</v>
      </c>
      <c r="D305" s="29">
        <v>1410</v>
      </c>
      <c r="E305" s="28">
        <v>1312.5</v>
      </c>
      <c r="F305" s="7">
        <v>10</v>
      </c>
      <c r="G305" s="10">
        <f t="shared" si="8"/>
        <v>14100</v>
      </c>
    </row>
    <row r="306" spans="1:7" ht="45" x14ac:dyDescent="0.25">
      <c r="A306" s="5">
        <v>202</v>
      </c>
      <c r="B306" s="6" t="s">
        <v>366</v>
      </c>
      <c r="C306" s="12" t="s">
        <v>236</v>
      </c>
      <c r="D306" s="29">
        <v>219</v>
      </c>
      <c r="E306" s="28">
        <v>195</v>
      </c>
      <c r="F306" s="7">
        <v>10</v>
      </c>
      <c r="G306" s="10">
        <f t="shared" si="8"/>
        <v>2190</v>
      </c>
    </row>
    <row r="307" spans="1:7" ht="90" x14ac:dyDescent="0.25">
      <c r="A307" s="5">
        <v>203</v>
      </c>
      <c r="B307" s="32" t="s">
        <v>367</v>
      </c>
      <c r="C307" s="12" t="s">
        <v>212</v>
      </c>
      <c r="D307" s="29">
        <v>1680</v>
      </c>
      <c r="E307" s="28">
        <v>3550</v>
      </c>
      <c r="F307" s="7">
        <v>6</v>
      </c>
      <c r="G307" s="10">
        <f t="shared" si="8"/>
        <v>10080</v>
      </c>
    </row>
    <row r="308" spans="1:7" ht="60" x14ac:dyDescent="0.25">
      <c r="A308" s="5">
        <v>204</v>
      </c>
      <c r="B308" s="32" t="s">
        <v>240</v>
      </c>
      <c r="C308" s="12" t="s">
        <v>236</v>
      </c>
      <c r="D308" s="29">
        <v>922.00000000000011</v>
      </c>
      <c r="E308" s="28">
        <v>360</v>
      </c>
      <c r="F308" s="7">
        <v>6</v>
      </c>
      <c r="G308" s="10">
        <f t="shared" ref="G308:G332" si="9">D308*F308</f>
        <v>5532.0000000000009</v>
      </c>
    </row>
    <row r="309" spans="1:7" ht="60" x14ac:dyDescent="0.25">
      <c r="A309" s="5">
        <v>205</v>
      </c>
      <c r="B309" s="32" t="s">
        <v>241</v>
      </c>
      <c r="C309" s="12" t="s">
        <v>242</v>
      </c>
      <c r="D309" s="29">
        <v>479.7</v>
      </c>
      <c r="E309" s="28">
        <v>2400</v>
      </c>
      <c r="F309" s="7">
        <v>6</v>
      </c>
      <c r="G309" s="10">
        <f t="shared" si="9"/>
        <v>2878.2</v>
      </c>
    </row>
    <row r="310" spans="1:7" ht="120" customHeight="1" x14ac:dyDescent="0.25">
      <c r="A310" s="5">
        <v>206</v>
      </c>
      <c r="B310" s="32" t="s">
        <v>368</v>
      </c>
      <c r="C310" s="12" t="s">
        <v>244</v>
      </c>
      <c r="D310" s="29">
        <v>3490</v>
      </c>
      <c r="E310" s="28">
        <v>6750</v>
      </c>
      <c r="F310" s="7">
        <v>10</v>
      </c>
      <c r="G310" s="10">
        <f t="shared" si="9"/>
        <v>34900</v>
      </c>
    </row>
    <row r="311" spans="1:7" ht="75" x14ac:dyDescent="0.25">
      <c r="A311" s="5">
        <v>207</v>
      </c>
      <c r="B311" s="6" t="s">
        <v>245</v>
      </c>
      <c r="C311" s="12" t="s">
        <v>236</v>
      </c>
      <c r="D311" s="29">
        <v>392</v>
      </c>
      <c r="E311" s="28">
        <v>286</v>
      </c>
      <c r="F311" s="7">
        <v>6</v>
      </c>
      <c r="G311" s="10">
        <f t="shared" si="9"/>
        <v>2352</v>
      </c>
    </row>
    <row r="312" spans="1:7" ht="30" x14ac:dyDescent="0.25">
      <c r="A312" s="5">
        <v>208</v>
      </c>
      <c r="B312" s="6" t="s">
        <v>246</v>
      </c>
      <c r="C312" s="12" t="s">
        <v>236</v>
      </c>
      <c r="D312" s="29">
        <v>458</v>
      </c>
      <c r="E312" s="28">
        <v>420</v>
      </c>
      <c r="F312" s="7">
        <v>6</v>
      </c>
      <c r="G312" s="10">
        <f t="shared" si="9"/>
        <v>2748</v>
      </c>
    </row>
    <row r="313" spans="1:7" ht="30" x14ac:dyDescent="0.25">
      <c r="A313" s="5">
        <v>209</v>
      </c>
      <c r="B313" s="6" t="s">
        <v>247</v>
      </c>
      <c r="C313" s="12" t="s">
        <v>236</v>
      </c>
      <c r="D313" s="29">
        <v>458</v>
      </c>
      <c r="E313" s="28">
        <v>420</v>
      </c>
      <c r="F313" s="7">
        <v>6</v>
      </c>
      <c r="G313" s="10">
        <f t="shared" si="9"/>
        <v>2748</v>
      </c>
    </row>
    <row r="314" spans="1:7" ht="30" x14ac:dyDescent="0.25">
      <c r="A314" s="5">
        <v>210</v>
      </c>
      <c r="B314" s="6" t="s">
        <v>248</v>
      </c>
      <c r="C314" s="12" t="s">
        <v>236</v>
      </c>
      <c r="D314" s="29">
        <v>458</v>
      </c>
      <c r="E314" s="28">
        <v>420</v>
      </c>
      <c r="F314" s="7">
        <v>6</v>
      </c>
      <c r="G314" s="10">
        <f t="shared" si="9"/>
        <v>2748</v>
      </c>
    </row>
    <row r="315" spans="1:7" ht="150" x14ac:dyDescent="0.25">
      <c r="A315" s="5">
        <v>211</v>
      </c>
      <c r="B315" s="32" t="s">
        <v>249</v>
      </c>
      <c r="C315" s="12" t="s">
        <v>236</v>
      </c>
      <c r="D315" s="29">
        <v>2900</v>
      </c>
      <c r="E315" s="28">
        <v>44000</v>
      </c>
      <c r="F315" s="7">
        <v>10</v>
      </c>
      <c r="G315" s="10">
        <f t="shared" si="9"/>
        <v>29000</v>
      </c>
    </row>
    <row r="316" spans="1:7" ht="105" customHeight="1" x14ac:dyDescent="0.25">
      <c r="A316" s="5">
        <v>212</v>
      </c>
      <c r="B316" s="32" t="s">
        <v>369</v>
      </c>
      <c r="C316" s="12" t="s">
        <v>236</v>
      </c>
      <c r="D316" s="29">
        <v>1680</v>
      </c>
      <c r="E316" s="28">
        <v>5360</v>
      </c>
      <c r="F316" s="7">
        <v>6</v>
      </c>
      <c r="G316" s="10">
        <f t="shared" si="9"/>
        <v>10080</v>
      </c>
    </row>
    <row r="317" spans="1:7" ht="60" x14ac:dyDescent="0.25">
      <c r="A317" s="5">
        <v>213</v>
      </c>
      <c r="B317" s="6" t="s">
        <v>370</v>
      </c>
      <c r="C317" s="12" t="s">
        <v>251</v>
      </c>
      <c r="D317" s="29">
        <v>1950</v>
      </c>
      <c r="E317" s="28">
        <v>1980</v>
      </c>
      <c r="F317" s="7">
        <v>10</v>
      </c>
      <c r="G317" s="10">
        <f t="shared" si="9"/>
        <v>19500</v>
      </c>
    </row>
    <row r="318" spans="1:7" ht="45" x14ac:dyDescent="0.25">
      <c r="A318" s="5">
        <v>214</v>
      </c>
      <c r="B318" s="32" t="s">
        <v>371</v>
      </c>
      <c r="C318" s="12" t="s">
        <v>251</v>
      </c>
      <c r="D318" s="29">
        <v>28859.999999999996</v>
      </c>
      <c r="E318" s="28">
        <v>2550</v>
      </c>
      <c r="F318" s="7">
        <v>10</v>
      </c>
      <c r="G318" s="10">
        <f t="shared" si="9"/>
        <v>288599.99999999994</v>
      </c>
    </row>
    <row r="319" spans="1:7" ht="60" x14ac:dyDescent="0.25">
      <c r="A319" s="5">
        <v>215</v>
      </c>
      <c r="B319" s="6" t="s">
        <v>253</v>
      </c>
      <c r="C319" s="12" t="s">
        <v>254</v>
      </c>
      <c r="D319" s="29">
        <v>101.2</v>
      </c>
      <c r="E319" s="28">
        <v>55</v>
      </c>
      <c r="F319" s="7">
        <v>10</v>
      </c>
      <c r="G319" s="10">
        <f t="shared" si="9"/>
        <v>1012</v>
      </c>
    </row>
    <row r="320" spans="1:7" ht="60" x14ac:dyDescent="0.25">
      <c r="A320" s="5">
        <v>216</v>
      </c>
      <c r="B320" s="6" t="s">
        <v>255</v>
      </c>
      <c r="C320" s="12" t="s">
        <v>254</v>
      </c>
      <c r="D320" s="29">
        <v>115</v>
      </c>
      <c r="E320" s="28">
        <v>65</v>
      </c>
      <c r="F320" s="7">
        <v>10</v>
      </c>
      <c r="G320" s="10">
        <f t="shared" si="9"/>
        <v>1150</v>
      </c>
    </row>
    <row r="321" spans="1:7" ht="60" x14ac:dyDescent="0.25">
      <c r="A321" s="5">
        <v>217</v>
      </c>
      <c r="B321" s="6" t="s">
        <v>256</v>
      </c>
      <c r="C321" s="12" t="s">
        <v>254</v>
      </c>
      <c r="D321" s="29">
        <v>84</v>
      </c>
      <c r="E321" s="28">
        <v>73</v>
      </c>
      <c r="F321" s="7">
        <v>10</v>
      </c>
      <c r="G321" s="10">
        <f t="shared" si="9"/>
        <v>840</v>
      </c>
    </row>
    <row r="322" spans="1:7" ht="105" x14ac:dyDescent="0.25">
      <c r="A322" s="5">
        <v>218</v>
      </c>
      <c r="B322" s="6" t="s">
        <v>372</v>
      </c>
      <c r="C322" s="12" t="s">
        <v>254</v>
      </c>
      <c r="D322" s="29">
        <v>97</v>
      </c>
      <c r="E322" s="28">
        <v>35</v>
      </c>
      <c r="F322" s="7">
        <v>10</v>
      </c>
      <c r="G322" s="10">
        <f t="shared" si="9"/>
        <v>970</v>
      </c>
    </row>
    <row r="323" spans="1:7" ht="105" x14ac:dyDescent="0.25">
      <c r="A323" s="5">
        <v>219</v>
      </c>
      <c r="B323" s="6" t="s">
        <v>373</v>
      </c>
      <c r="C323" s="12" t="s">
        <v>254</v>
      </c>
      <c r="D323" s="29">
        <v>48.92</v>
      </c>
      <c r="E323" s="28">
        <v>45</v>
      </c>
      <c r="F323" s="7">
        <v>10</v>
      </c>
      <c r="G323" s="10">
        <f t="shared" si="9"/>
        <v>489.20000000000005</v>
      </c>
    </row>
    <row r="324" spans="1:7" ht="105" x14ac:dyDescent="0.25">
      <c r="A324" s="5">
        <v>220</v>
      </c>
      <c r="B324" s="6" t="s">
        <v>374</v>
      </c>
      <c r="C324" s="12" t="s">
        <v>254</v>
      </c>
      <c r="D324" s="29">
        <v>81.27</v>
      </c>
      <c r="E324" s="28">
        <v>70</v>
      </c>
      <c r="F324" s="7">
        <v>10</v>
      </c>
      <c r="G324" s="10">
        <f t="shared" si="9"/>
        <v>812.69999999999993</v>
      </c>
    </row>
    <row r="325" spans="1:7" ht="105" x14ac:dyDescent="0.25">
      <c r="A325" s="5">
        <v>221</v>
      </c>
      <c r="B325" s="6" t="s">
        <v>375</v>
      </c>
      <c r="C325" s="12" t="s">
        <v>254</v>
      </c>
      <c r="D325" s="29">
        <v>66.45</v>
      </c>
      <c r="E325" s="28">
        <v>45</v>
      </c>
      <c r="F325" s="7">
        <v>10</v>
      </c>
      <c r="G325" s="10">
        <f t="shared" si="9"/>
        <v>664.5</v>
      </c>
    </row>
    <row r="326" spans="1:7" ht="105" x14ac:dyDescent="0.25">
      <c r="A326" s="5">
        <v>222</v>
      </c>
      <c r="B326" s="6" t="s">
        <v>376</v>
      </c>
      <c r="C326" s="12" t="s">
        <v>254</v>
      </c>
      <c r="D326" s="29">
        <v>68</v>
      </c>
      <c r="E326" s="28">
        <v>70</v>
      </c>
      <c r="F326" s="7">
        <v>10</v>
      </c>
      <c r="G326" s="10">
        <f t="shared" si="9"/>
        <v>680</v>
      </c>
    </row>
    <row r="327" spans="1:7" ht="75" customHeight="1" x14ac:dyDescent="0.25">
      <c r="A327" s="5">
        <v>223</v>
      </c>
      <c r="B327" s="6" t="s">
        <v>377</v>
      </c>
      <c r="C327" s="12" t="s">
        <v>254</v>
      </c>
      <c r="D327" s="29">
        <v>68</v>
      </c>
      <c r="E327" s="28">
        <v>34</v>
      </c>
      <c r="F327" s="7">
        <v>10</v>
      </c>
      <c r="G327" s="10">
        <f t="shared" si="9"/>
        <v>680</v>
      </c>
    </row>
    <row r="328" spans="1:7" ht="30" x14ac:dyDescent="0.25">
      <c r="A328" s="5">
        <v>224</v>
      </c>
      <c r="B328" s="6" t="s">
        <v>378</v>
      </c>
      <c r="C328" s="12" t="s">
        <v>264</v>
      </c>
      <c r="D328" s="29">
        <v>337.5</v>
      </c>
      <c r="E328" s="28">
        <v>340.5</v>
      </c>
      <c r="F328" s="7">
        <v>9</v>
      </c>
      <c r="G328" s="10">
        <f t="shared" si="9"/>
        <v>3037.5</v>
      </c>
    </row>
    <row r="329" spans="1:7" ht="45" x14ac:dyDescent="0.25">
      <c r="A329" s="5">
        <v>225</v>
      </c>
      <c r="B329" s="32" t="s">
        <v>265</v>
      </c>
      <c r="C329" s="12" t="s">
        <v>264</v>
      </c>
      <c r="D329" s="29">
        <v>439.95</v>
      </c>
      <c r="E329" s="28">
        <v>85</v>
      </c>
      <c r="F329" s="7">
        <v>9</v>
      </c>
      <c r="G329" s="10">
        <f t="shared" si="9"/>
        <v>3959.5499999999997</v>
      </c>
    </row>
    <row r="330" spans="1:7" ht="45" x14ac:dyDescent="0.25">
      <c r="A330" s="5">
        <v>226</v>
      </c>
      <c r="B330" s="32" t="s">
        <v>266</v>
      </c>
      <c r="C330" s="12" t="s">
        <v>264</v>
      </c>
      <c r="D330" s="29">
        <v>579.9</v>
      </c>
      <c r="E330" s="28">
        <v>135</v>
      </c>
      <c r="F330" s="7">
        <v>9</v>
      </c>
      <c r="G330" s="10">
        <f t="shared" si="9"/>
        <v>5219.0999999999995</v>
      </c>
    </row>
    <row r="331" spans="1:7" ht="45" x14ac:dyDescent="0.25">
      <c r="A331" s="5">
        <v>227</v>
      </c>
      <c r="B331" s="32" t="s">
        <v>267</v>
      </c>
      <c r="C331" s="12" t="s">
        <v>264</v>
      </c>
      <c r="D331" s="29">
        <v>785.55</v>
      </c>
      <c r="E331" s="28">
        <v>230</v>
      </c>
      <c r="F331" s="7">
        <v>9</v>
      </c>
      <c r="G331" s="10">
        <f t="shared" si="9"/>
        <v>7069.95</v>
      </c>
    </row>
    <row r="332" spans="1:7" ht="45" x14ac:dyDescent="0.25">
      <c r="A332" s="5">
        <v>228</v>
      </c>
      <c r="B332" s="32" t="s">
        <v>268</v>
      </c>
      <c r="C332" s="12" t="s">
        <v>264</v>
      </c>
      <c r="D332" s="29">
        <v>985.64999999999986</v>
      </c>
      <c r="E332" s="28">
        <v>389.5</v>
      </c>
      <c r="F332" s="7">
        <v>9</v>
      </c>
      <c r="G332" s="10">
        <f t="shared" si="9"/>
        <v>8870.8499999999985</v>
      </c>
    </row>
    <row r="333" spans="1:7" x14ac:dyDescent="0.25">
      <c r="F333" s="22" t="s">
        <v>269</v>
      </c>
      <c r="G333" s="23">
        <f>SUM(G276:G332)</f>
        <v>1328751.55</v>
      </c>
    </row>
    <row r="334" spans="1:7" x14ac:dyDescent="0.25">
      <c r="B334" s="1" t="s">
        <v>270</v>
      </c>
      <c r="F334" s="1"/>
      <c r="G334" s="8"/>
    </row>
    <row r="335" spans="1:7" x14ac:dyDescent="0.25">
      <c r="F335" s="1"/>
      <c r="G335" s="8"/>
    </row>
    <row r="336" spans="1:7" x14ac:dyDescent="0.25">
      <c r="A336" s="2"/>
      <c r="B336" s="3" t="s">
        <v>3</v>
      </c>
      <c r="C336" s="4" t="s">
        <v>4</v>
      </c>
      <c r="D336" s="31" t="s">
        <v>5</v>
      </c>
      <c r="E336" s="30" t="s">
        <v>5</v>
      </c>
      <c r="F336" s="4" t="s">
        <v>6</v>
      </c>
      <c r="G336" s="9" t="s">
        <v>7</v>
      </c>
    </row>
    <row r="337" spans="1:7" ht="75" x14ac:dyDescent="0.25">
      <c r="A337" s="5">
        <v>229</v>
      </c>
      <c r="B337" s="32" t="s">
        <v>271</v>
      </c>
      <c r="C337" s="12" t="s">
        <v>272</v>
      </c>
      <c r="D337" s="29">
        <v>3500</v>
      </c>
      <c r="E337" s="28">
        <v>4500</v>
      </c>
      <c r="F337" s="7">
        <v>9</v>
      </c>
      <c r="G337" s="10">
        <f>D337*F337</f>
        <v>31500</v>
      </c>
    </row>
    <row r="338" spans="1:7" ht="75" x14ac:dyDescent="0.25">
      <c r="A338" s="5">
        <v>230</v>
      </c>
      <c r="B338" s="32" t="s">
        <v>273</v>
      </c>
      <c r="C338" s="12" t="s">
        <v>274</v>
      </c>
      <c r="D338" s="29">
        <v>6000</v>
      </c>
      <c r="E338" s="28">
        <v>8500</v>
      </c>
      <c r="F338" s="7">
        <v>9</v>
      </c>
      <c r="G338" s="10">
        <f>D338*F338</f>
        <v>54000</v>
      </c>
    </row>
    <row r="339" spans="1:7" ht="60" x14ac:dyDescent="0.25">
      <c r="A339" s="5">
        <v>231</v>
      </c>
      <c r="B339" s="6" t="s">
        <v>275</v>
      </c>
      <c r="C339" s="12" t="s">
        <v>276</v>
      </c>
      <c r="D339" s="29">
        <v>220</v>
      </c>
      <c r="E339" s="28">
        <v>350</v>
      </c>
      <c r="F339" s="7">
        <v>9</v>
      </c>
      <c r="G339" s="10">
        <f>D339*F339</f>
        <v>1980</v>
      </c>
    </row>
    <row r="340" spans="1:7" ht="45" x14ac:dyDescent="0.25">
      <c r="A340" s="5">
        <v>232</v>
      </c>
      <c r="B340" s="32" t="s">
        <v>379</v>
      </c>
      <c r="C340" s="12" t="s">
        <v>105</v>
      </c>
      <c r="D340" s="29">
        <v>750</v>
      </c>
      <c r="E340" s="28">
        <v>175</v>
      </c>
      <c r="F340" s="7">
        <v>8</v>
      </c>
      <c r="G340" s="10">
        <f>D340*F340</f>
        <v>6000</v>
      </c>
    </row>
    <row r="341" spans="1:7" x14ac:dyDescent="0.25">
      <c r="F341" s="22" t="s">
        <v>277</v>
      </c>
      <c r="G341" s="23">
        <f>SUM(G337:G340)</f>
        <v>93480</v>
      </c>
    </row>
    <row r="342" spans="1:7" x14ac:dyDescent="0.25">
      <c r="F342" s="22"/>
    </row>
    <row r="343" spans="1:7" x14ac:dyDescent="0.25">
      <c r="F343" s="22" t="s">
        <v>278</v>
      </c>
      <c r="G343" s="23">
        <f>G120+G129+G138+G144+G155+G161+G167+G176+G184+G191+G196+G201+G208+G222+G272+G333+G341</f>
        <v>2316742.6100000003</v>
      </c>
    </row>
    <row r="344" spans="1:7" x14ac:dyDescent="0.25">
      <c r="B344" s="11" t="s">
        <v>279</v>
      </c>
      <c r="F344" s="1"/>
      <c r="G344" s="8"/>
    </row>
    <row r="345" spans="1:7" x14ac:dyDescent="0.25">
      <c r="F345" s="1"/>
      <c r="G345" s="8"/>
    </row>
    <row r="346" spans="1:7" ht="51.75" customHeight="1" x14ac:dyDescent="0.25">
      <c r="B346" s="53" t="s">
        <v>280</v>
      </c>
      <c r="C346" s="53"/>
      <c r="D346" s="53"/>
      <c r="E346" s="53"/>
      <c r="F346" s="53"/>
      <c r="G346" s="1"/>
    </row>
    <row r="347" spans="1:7" x14ac:dyDescent="0.25">
      <c r="F347" s="1"/>
      <c r="G347" s="8"/>
    </row>
    <row r="348" spans="1:7" x14ac:dyDescent="0.25">
      <c r="A348" s="2"/>
      <c r="B348" s="3" t="s">
        <v>3</v>
      </c>
      <c r="C348" s="4" t="s">
        <v>4</v>
      </c>
      <c r="D348" s="31" t="s">
        <v>5</v>
      </c>
      <c r="E348" s="30" t="s">
        <v>5</v>
      </c>
      <c r="F348" s="4" t="s">
        <v>6</v>
      </c>
      <c r="G348" s="9" t="s">
        <v>7</v>
      </c>
    </row>
    <row r="349" spans="1:7" ht="30" x14ac:dyDescent="0.25">
      <c r="A349" s="5">
        <v>233</v>
      </c>
      <c r="B349" s="6" t="s">
        <v>281</v>
      </c>
      <c r="C349" s="12" t="s">
        <v>282</v>
      </c>
      <c r="D349" s="29">
        <v>750</v>
      </c>
      <c r="E349" s="28">
        <v>850</v>
      </c>
      <c r="F349" s="7">
        <v>8</v>
      </c>
      <c r="G349" s="10">
        <f t="shared" ref="G349:G354" si="10">D349*F349</f>
        <v>6000</v>
      </c>
    </row>
    <row r="350" spans="1:7" ht="30" x14ac:dyDescent="0.25">
      <c r="A350" s="5">
        <v>234</v>
      </c>
      <c r="B350" s="6" t="s">
        <v>283</v>
      </c>
      <c r="C350" s="12" t="s">
        <v>282</v>
      </c>
      <c r="D350" s="29">
        <v>900</v>
      </c>
      <c r="E350" s="28">
        <v>1000</v>
      </c>
      <c r="F350" s="7">
        <v>8</v>
      </c>
      <c r="G350" s="10">
        <f t="shared" si="10"/>
        <v>7200</v>
      </c>
    </row>
    <row r="351" spans="1:7" ht="30" x14ac:dyDescent="0.25">
      <c r="A351" s="5">
        <v>235</v>
      </c>
      <c r="B351" s="6" t="s">
        <v>284</v>
      </c>
      <c r="C351" s="12" t="s">
        <v>282</v>
      </c>
      <c r="D351" s="29">
        <v>2250</v>
      </c>
      <c r="E351" s="28">
        <v>2550</v>
      </c>
      <c r="F351" s="7">
        <v>7</v>
      </c>
      <c r="G351" s="10">
        <f t="shared" si="10"/>
        <v>15750</v>
      </c>
    </row>
    <row r="352" spans="1:7" ht="30" x14ac:dyDescent="0.25">
      <c r="A352" s="5">
        <v>236</v>
      </c>
      <c r="B352" s="6" t="s">
        <v>285</v>
      </c>
      <c r="C352" s="12" t="s">
        <v>282</v>
      </c>
      <c r="D352" s="29">
        <v>2700</v>
      </c>
      <c r="E352" s="28">
        <v>3000</v>
      </c>
      <c r="F352" s="7">
        <v>7</v>
      </c>
      <c r="G352" s="10">
        <f t="shared" si="10"/>
        <v>18900</v>
      </c>
    </row>
    <row r="353" spans="1:7" ht="30" x14ac:dyDescent="0.25">
      <c r="A353" s="5">
        <v>237</v>
      </c>
      <c r="B353" s="6" t="s">
        <v>286</v>
      </c>
      <c r="C353" s="12" t="s">
        <v>282</v>
      </c>
      <c r="D353" s="29">
        <v>3000</v>
      </c>
      <c r="E353" s="28">
        <v>3400</v>
      </c>
      <c r="F353" s="7">
        <v>7</v>
      </c>
      <c r="G353" s="10">
        <f t="shared" si="10"/>
        <v>21000</v>
      </c>
    </row>
    <row r="354" spans="1:7" ht="30" x14ac:dyDescent="0.25">
      <c r="A354" s="5">
        <v>238</v>
      </c>
      <c r="B354" s="6" t="s">
        <v>287</v>
      </c>
      <c r="C354" s="12" t="s">
        <v>282</v>
      </c>
      <c r="D354" s="29">
        <v>3600</v>
      </c>
      <c r="E354" s="28">
        <v>4000</v>
      </c>
      <c r="F354" s="7">
        <v>7</v>
      </c>
      <c r="G354" s="10">
        <f t="shared" si="10"/>
        <v>25200</v>
      </c>
    </row>
    <row r="355" spans="1:7" x14ac:dyDescent="0.25">
      <c r="F355" s="22" t="s">
        <v>288</v>
      </c>
      <c r="G355" s="23">
        <f>SUM(G349:G354)</f>
        <v>94050</v>
      </c>
    </row>
    <row r="356" spans="1:7" x14ac:dyDescent="0.25">
      <c r="F356" s="22"/>
    </row>
    <row r="357" spans="1:7" x14ac:dyDescent="0.25">
      <c r="F357" s="22" t="s">
        <v>289</v>
      </c>
      <c r="G357" s="23">
        <v>299000</v>
      </c>
    </row>
    <row r="358" spans="1:7" x14ac:dyDescent="0.25">
      <c r="F358" s="22"/>
    </row>
    <row r="359" spans="1:7" x14ac:dyDescent="0.25">
      <c r="F359" s="22" t="s">
        <v>290</v>
      </c>
      <c r="G359" s="23">
        <v>100000</v>
      </c>
    </row>
    <row r="360" spans="1:7" x14ac:dyDescent="0.25">
      <c r="F360" s="22"/>
    </row>
    <row r="361" spans="1:7" x14ac:dyDescent="0.25">
      <c r="F361" s="22" t="s">
        <v>291</v>
      </c>
      <c r="G361" s="23">
        <v>72000</v>
      </c>
    </row>
    <row r="362" spans="1:7" x14ac:dyDescent="0.25">
      <c r="F362" s="22"/>
    </row>
    <row r="363" spans="1:7" x14ac:dyDescent="0.25">
      <c r="F363" s="22" t="s">
        <v>292</v>
      </c>
      <c r="G363" s="23">
        <f>G111+G343+G355+G357+G359+G361</f>
        <v>3108532.6100000003</v>
      </c>
    </row>
  </sheetData>
  <autoFilter ref="A1:G363" xr:uid="{00000000-0009-0000-0000-000001000000}"/>
  <mergeCells count="2">
    <mergeCell ref="A5:F5"/>
    <mergeCell ref="B346:F346"/>
  </mergeCells>
  <pageMargins left="0.70866141732283472" right="0.70866141732283472" top="0.74803149606299213" bottom="0.74803149606299213" header="0.31496062992125984" footer="0.31496062992125984"/>
  <pageSetup paperSize="9" scale="73" fitToHeight="0" orientation="portrait" r:id="rId1"/>
  <rowBreaks count="4" manualBreakCount="4">
    <brk id="43" max="9" man="1"/>
    <brk id="111" max="9" man="1"/>
    <brk id="184" max="9" man="1"/>
    <brk id="34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GOPACom</vt:lpstr>
      <vt:lpstr>Comparativa 2</vt:lpstr>
      <vt:lpstr>'Comparativa 2'!Print_Area</vt:lpstr>
      <vt:lpstr>GOPACom!Print_Area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2025-11-17T11:57:55Z</dcterms:modified>
  <cp:category/>
  <cp:contentStatus/>
</cp:coreProperties>
</file>